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fileSharing readOnlyRecommended="1"/>
  <workbookPr filterPrivacy="1" checkCompatibility="1" defaultThemeVersion="124226"/>
  <bookViews>
    <workbookView xWindow="0" yWindow="0" windowWidth="23040" windowHeight="8904"/>
  </bookViews>
  <sheets>
    <sheet name="Ohje" sheetId="6" r:id="rId1"/>
    <sheet name="1 - Lähtötiedot" sheetId="10" r:id="rId2"/>
    <sheet name="2a - Osa-alue 1 - Esiehdot" sheetId="18" r:id="rId3"/>
    <sheet name="2b - Osa-alueet 2-11" sheetId="17" r:id="rId4"/>
    <sheet name="3 - Tilastoja" sheetId="19" r:id="rId5"/>
  </sheets>
  <definedNames>
    <definedName name="_ftn1" localSheetId="2">'2a - Osa-alue 1 - Esiehdot'!$A$22</definedName>
    <definedName name="_ftn2" localSheetId="2">'2a - Osa-alue 1 - Esiehdot'!$A$23</definedName>
    <definedName name="_ftnref1" localSheetId="2">'2a - Osa-alue 1 - Esiehdot'!$A$16</definedName>
    <definedName name="_ftnref2" localSheetId="2">'2a - Osa-alue 1 - Esiehdot'!$B$16</definedName>
    <definedName name="_xlnm.Print_Titles" localSheetId="4">'3 - Tilastoja'!$1:$1</definedName>
  </definedNames>
  <calcPr calcId="162913"/>
</workbook>
</file>

<file path=xl/calcChain.xml><?xml version="1.0" encoding="utf-8"?>
<calcChain xmlns="http://schemas.openxmlformats.org/spreadsheetml/2006/main">
  <c r="C40" i="19" l="1"/>
  <c r="C45" i="19" s="1"/>
  <c r="C39" i="19"/>
  <c r="C44" i="19" s="1"/>
  <c r="C38" i="19"/>
  <c r="C34" i="19"/>
  <c r="C22" i="19"/>
  <c r="C27" i="19" s="1"/>
  <c r="C21" i="19"/>
  <c r="C20" i="19"/>
  <c r="C16" i="19"/>
  <c r="C7" i="19" l="1"/>
  <c r="C8" i="19" s="1"/>
  <c r="C41" i="19" l="1"/>
  <c r="C46" i="19" s="1"/>
  <c r="C43" i="19"/>
  <c r="C37" i="19"/>
  <c r="C42" i="19" s="1"/>
  <c r="C36" i="19"/>
  <c r="C23" i="19"/>
  <c r="C28" i="19" s="1"/>
  <c r="C26" i="19"/>
  <c r="C25" i="19"/>
  <c r="C19" i="19"/>
  <c r="C24" i="19" s="1"/>
  <c r="C18" i="19"/>
  <c r="C17" i="19" l="1"/>
  <c r="C29" i="19" s="1"/>
  <c r="C35" i="19"/>
  <c r="C47" i="19" s="1"/>
  <c r="C9" i="19" l="1"/>
</calcChain>
</file>

<file path=xl/sharedStrings.xml><?xml version="1.0" encoding="utf-8"?>
<sst xmlns="http://schemas.openxmlformats.org/spreadsheetml/2006/main" count="244" uniqueCount="190">
  <si>
    <t>Vaatimuksenmukaisuuden nykytila - Yleistaso</t>
  </si>
  <si>
    <t>Yhteensä kohtia</t>
  </si>
  <si>
    <t>Täyttämättä</t>
  </si>
  <si>
    <t>Täytetty</t>
  </si>
  <si>
    <t>Käyttö</t>
  </si>
  <si>
    <t>Täyttöaste (%)</t>
  </si>
  <si>
    <t>Ei sovellu</t>
  </si>
  <si>
    <t>Tarkastustapahtuman eteneminen</t>
  </si>
  <si>
    <t>Organisaatio:</t>
  </si>
  <si>
    <t>Rajaukset</t>
  </si>
  <si>
    <t>Kommentit</t>
  </si>
  <si>
    <t>Tilastoja</t>
  </si>
  <si>
    <t>Kohdetiedot</t>
  </si>
  <si>
    <t>OK</t>
  </si>
  <si>
    <t>OK (%)</t>
  </si>
  <si>
    <t>Ei sovellu (%)</t>
  </si>
  <si>
    <t>Täyttämättä (%)</t>
  </si>
  <si>
    <t>Vaatimus</t>
  </si>
  <si>
    <t>Muutoshistoria</t>
  </si>
  <si>
    <t>&lt; Valitse</t>
  </si>
  <si>
    <t>Arviointitulos</t>
  </si>
  <si>
    <t>Vakava poikkeama</t>
  </si>
  <si>
    <t>Lievä poikkeama</t>
  </si>
  <si>
    <t>Keskitason poikkeama</t>
  </si>
  <si>
    <t>Lievä poikkeama (%)</t>
  </si>
  <si>
    <t>Keskitason poikkeama (%)</t>
  </si>
  <si>
    <t>Vakava poikkeama (%)</t>
  </si>
  <si>
    <t>Kuvaus vaatimusten toteutustavasta</t>
  </si>
  <si>
    <t>Tällä välilehdellä esitetään joitakin tilastotietoja arviointitapahtuman etenemisestä ja kohteen vaatimuksenmukaisuuden nykytilasta.</t>
  </si>
  <si>
    <t>PiTuKri-arviointityökalu</t>
  </si>
  <si>
    <t>Tietotyypit</t>
  </si>
  <si>
    <t>Osa-alue 2: Turvallisuusjohtaminen</t>
  </si>
  <si>
    <t>Osa-alue 3: Henkilöstöturvallisuus</t>
  </si>
  <si>
    <t>Osa-alue 4: Fyysinen turvallisuus</t>
  </si>
  <si>
    <t>Osa-alue 5: Tietoliikenneturvallisuus</t>
  </si>
  <si>
    <t>Osa-alue 1: Esiehdot</t>
  </si>
  <si>
    <t>Kohdejärjestelmä:</t>
  </si>
  <si>
    <t>Lähtötiedot</t>
  </si>
  <si>
    <t>Tietotyypit:</t>
  </si>
  <si>
    <t>Muut rajaukset:</t>
  </si>
  <si>
    <t>Lisätietoja</t>
  </si>
  <si>
    <t>Tähän työkaluun on koottu Pilvipalveluiden turvallisuuden arviointikriteeristössä (PiTuKri, v1.1) kuvatut vaatimukset. Työkalu on tarkoitettu pilvipalveluiden turvallisuuden arvioinneissa hyödynnettäväksi apuvälineeksi.</t>
  </si>
  <si>
    <r>
      <t>Vaihe 1</t>
    </r>
    <r>
      <rPr>
        <sz val="10"/>
        <rFont val="Arial"/>
        <family val="2"/>
      </rPr>
      <t xml:space="preserve">
Välilehdelle 1 täytetään arvioitavan kohteen tiedot.
</t>
    </r>
    <r>
      <rPr>
        <b/>
        <sz val="10"/>
        <rFont val="Arial"/>
        <family val="2"/>
      </rPr>
      <t>Vaihe 2</t>
    </r>
    <r>
      <rPr>
        <sz val="10"/>
        <rFont val="Arial"/>
        <family val="2"/>
      </rPr>
      <t xml:space="preserve">
Välilehdelle 2a on koottu PiTuKrin osa-alueessa 1 (Esiehdot) kuvatut vaatimukset. Välilehdelle 2b on koottu PiTuKrin osa-alueissa 2-11 kuvatut vaatimukset. Työkalu on tarkoitettu käytettäväksi siten, että edellä mainituille välilehdille täytetään arvio tarkasteltavan kohteen suojausten nykytilasta.</t>
    </r>
    <r>
      <rPr>
        <b/>
        <sz val="10"/>
        <rFont val="Arial"/>
        <family val="2"/>
      </rPr>
      <t xml:space="preserve">
Vaihe 3</t>
    </r>
    <r>
      <rPr>
        <sz val="10"/>
        <rFont val="Arial"/>
        <family val="2"/>
      </rPr>
      <t xml:space="preserve">
Välilehdellä 3 voi tarkastella joitakin tlastotietoja arviointitapahtuman etenemisestä ja kohteen vaatimuksenmukaisuuden nykytilasta.</t>
    </r>
  </si>
  <si>
    <t xml:space="preserve">EE-01 - Järjestelmäkuvaus
</t>
  </si>
  <si>
    <t>EE-02 - Lainsäädäntöjohdannaiset riskit</t>
  </si>
  <si>
    <t>TJ-01 - Turvallisuusperiaatteet</t>
  </si>
  <si>
    <t>TJ-02 - Turvallisuuden vastuut</t>
  </si>
  <si>
    <t xml:space="preserve">TJ-03 - Turvallisuusriskien hallinta
</t>
  </si>
  <si>
    <t xml:space="preserve">TJ-04 - Turvallisuushäiriöiden hallinta
</t>
  </si>
  <si>
    <t xml:space="preserve">TJ-05 - Jatkuvuudenhallinta
</t>
  </si>
  <si>
    <t xml:space="preserve">TJ-06 - Tietojen ja muiden suojattavien kohteiden luokittelu ja merkintä
</t>
  </si>
  <si>
    <t xml:space="preserve">TJ-07 - Vaatimustenmukaisuus ja tietosuoja
</t>
  </si>
  <si>
    <t xml:space="preserve">TJ-08 - Palveluntarjoajien ja toimittajien turvallisuus
</t>
  </si>
  <si>
    <t xml:space="preserve">HT-01 - Työsuhteen elinkaaren huomioiminen
</t>
  </si>
  <si>
    <t xml:space="preserve">HT-02 - Henkilöstön luotettavuuden arviointi
</t>
  </si>
  <si>
    <t xml:space="preserve">HT-03 - Salassapito- ja vaitiolositoumukset
</t>
  </si>
  <si>
    <t>HT-04 - Turvallisuustietoisuus</t>
  </si>
  <si>
    <t xml:space="preserve">HT-05 - Tiedonsaantitarpeet ja tehtävien erottelu
</t>
  </si>
  <si>
    <t xml:space="preserve">FT-01 - Monitasoinen suojaaminen ja riskienhallinta
</t>
  </si>
  <si>
    <t>FT-02 - Rakenteet ja turvallisuusjärjestelmät</t>
  </si>
  <si>
    <t xml:space="preserve">FT-03 - Luvattoman pääsyn estäminen
</t>
  </si>
  <si>
    <t xml:space="preserve">FT-04 - Palveluntuottajat ja vierailijat
</t>
  </si>
  <si>
    <t xml:space="preserve">FT-05 - Varautuminen ja jatkuvuudenhallinta
</t>
  </si>
  <si>
    <t xml:space="preserve">TT-01 - Tietoliikenneverkon rakenne
</t>
  </si>
  <si>
    <t xml:space="preserve">TT-02 - Yleisiä verkkohyökkäyksiä vastaan suojautuminen
</t>
  </si>
  <si>
    <t>Osa-alue 6: Identiteetin ja pääsyn hallinta</t>
  </si>
  <si>
    <t xml:space="preserve">IP-01 - Käyttöoikeushallinta
</t>
  </si>
  <si>
    <t xml:space="preserve">IP-02 - Käyttäjätunnistus
</t>
  </si>
  <si>
    <t xml:space="preserve">IP-03 - Hallintayhteydet
</t>
  </si>
  <si>
    <t>Osa-alue 7: Tietojärjestelmäturvallisuus</t>
  </si>
  <si>
    <t xml:space="preserve">JT-01 - Jäljitettävyys ja havainnointikyky
</t>
  </si>
  <si>
    <t xml:space="preserve">JT-02 - Järjestelmäkovennus
</t>
  </si>
  <si>
    <t xml:space="preserve">JT-03 - Tiedon erottelu
</t>
  </si>
  <si>
    <t xml:space="preserve">JT-04 - Haittaohjelmasuojaus
</t>
  </si>
  <si>
    <t xml:space="preserve">JT-05 - Suojattavien kohteiden siirtäminen
</t>
  </si>
  <si>
    <t>Osa-alue 8: Salaus</t>
  </si>
  <si>
    <t xml:space="preserve">SA-01 - Salauskäytännöt ja avainhallinta
</t>
  </si>
  <si>
    <t>SA-02 - Salaus fyysisen turvallisuusalueen ulkopuolella</t>
  </si>
  <si>
    <t>SA-03 - Salaus fyysisesti suojatun turvallisuusalueen sisäpuolella</t>
  </si>
  <si>
    <t>Osa-alue 9: Käyttöturvallisuus</t>
  </si>
  <si>
    <t xml:space="preserve">KT-01 - Järjestelmäkuvaus jatkuvuuden ja käyttöturvallisuuden tukemiseksi
</t>
  </si>
  <si>
    <t xml:space="preserve">KT-02 - Suorituskyvyn hallinta
</t>
  </si>
  <si>
    <t xml:space="preserve">KT-03 - Varmistus- ja palautusprosessit
</t>
  </si>
  <si>
    <t xml:space="preserve">KT-04 - Haavoittuvuuksien hallinta
</t>
  </si>
  <si>
    <t>Osa-alue 10: Siirrettävyys ja yhteensopivuus</t>
  </si>
  <si>
    <t xml:space="preserve">SI-01 - Siirrettävyys ja yhteensopivuus
</t>
  </si>
  <si>
    <t xml:space="preserve">SI-02 - Tietoaineistojen tuhoaminen
</t>
  </si>
  <si>
    <t>Osa-alue 11: Muutostenhallinta ja järjestelmäkehitys</t>
  </si>
  <si>
    <t>MH-01 - Muutostenhallinta</t>
  </si>
  <si>
    <t xml:space="preserve">MH-02 - Järjestelmäkehitys
</t>
  </si>
  <si>
    <t>Osa-alueet 2-11</t>
  </si>
  <si>
    <t>v1.02 - 2020-03-23</t>
  </si>
  <si>
    <t>1) Pilvipalvelusta on järjestelmäkuvaus. Pilvipalveluntarjoajan kuvauksen perusteella on pystyttävä arvioimaan kyseisen pilvipalvelun yleistä soveltuvuutta kyseiseen asiakkaan käyttötapaukseen. Järjestelmäkuvauksesta tulee käydä ilmi vähintään:
a) Pilvipalvelun palvelu- ja toteutusmallit, sekä näihin liittyvät palvelutasosopimukset (Service Level Agreements, SLAs).
b) Pilvipalvelun tarjoamisen elinkaaren (kehittäminen, käyttö, käytöstä poisto) periaatteet, menettelyt ja turvatoimet, valvontatoimet mukaan lukien.
c) Pilvipalvelun kehittämisessä, ylläpidossa/hallinnassa ja käytössä käytettävän infrastruktuurin, verkon ja järjestelmäkomponenttien kuvaus.
d) Muutostenhallinnan periaatteet ja käytännöt, erityisesti turvallisuuteen vaikuttavien muutosten käsittelyprosessit.
e) Käsittelyprosessit merkittäville normaalikäytöstä poikkeaville tapahtumille, esimerkiksi toimintatavat merkittävissä järjestelmävikaantumisissa.
f) Pilvipalvelun tarjoamiseen ja käyttöön liittyvät roolit ja vastuunjako asiakkaan ja pilvipalveluntarjoajan välillä. Kuvauksesta on käytävä selvästi esille ne toimet, jotka kuuluvat asiakkaan vastuulle pilvipalvelun turvallisuuden varmistamisessa. Pilvipalveluntarjoajan vastuisiin tulee sisältyä yhteistyövelvollisuus erityisesti poikkeamatilanteiden selvittelyssä.
g) Alihankkijoille siirretyt tai ulkoistetut toiminnot.</t>
  </si>
  <si>
    <t>Infrastruktuurin, verkon ja järjestelmäkomponenttien kuvauksen tulee olla riittävän yksityiskohtainen, jotta kuvauksen pohjalta pystytään arvioimaan palvelun yleistä soveltuvuutta ja riskejä suhteessa asiakkaan käyttötapaukseen. Vrt. KT-01 (Järjestelmäkuvaus jatkuvuuden ja käyttöturvallisuuden tukemiseksi). Infrastruktuurin kuvauksessa voidaan tietyin rajauksin hyödyntää myös ohjelmistokoodia, jonka pohjalta kyseinen infrastruktuuri rakennetaan.
Palvelumalleja ovat esimerkiksi infrastruktuuri palveluna (Infrastructure as a Service, IaaS), ohjelmistoalusta palveluna (Platform as a Service, PaaS) ja ohjelmisto palveluna (Software as a Service, SaaS). Toteutusmalleja ovat esimerkiksi yksityinen pilvi (private cloud), yhdistelmäpilvi (hybrid cloud) ja julkinen pilvi (public cloud).
Osa pilvipalveluntarjoajista tarjoaa asiakkailleen mahdollisuuden ottaa käyttöönsä uusia toiminnallisuuksia, jotka ovat esikatselu- tai testausvaiheessa. Mikäli tällaisia toiminnallisuuksia halutaan ottaa käyttöön salassa pidettävän tiedon käsittelyyn, suositellaan riskienarvioinnissa huomioitavaksi muun muassa käyttöönottoon liittyvät vastuut. Uusien toiminnallisuuksien toteutuksessa voi vielä olla turvallisuuspuutteita, joista mahdollisesti aiheutuvien vahinkojen korvaaminen on sopimuksissa usein osoitettu asiakkaalle.</t>
  </si>
  <si>
    <t>Salassa pidettävä, henkilötiedot, TL IV &amp; KV-R, TL III (kasauma)</t>
  </si>
  <si>
    <t>1) Pilvipalveluun liittyvät lainsäädäntöjohdannaiset riskit ja velvoitteet on kuvattuna. Palveluntarjoajan tuottamien kuvausten perusteella on pystyttävä arvioimaan kyseisen pilvipalvelun yleistä soveltuvuutta kyseiseen asiakkaan käyttötapaukseen. Kuvausten tulee kattaa palvelun käytön ja palvelussa käsiteltävien tietojen koko elinkaaren. Kuvauksista on käytävä ilmi vähintään:
a) Palvelussa käsiteltävän tiedon fyysinen sijainti koko tiedon elinkaaren ajalta, kattaen myös mahdolliset alihankinta-/ulkoistusketjut.
b) Palvelun eri toimintojen (esimerkiksi ylläpito-/hallintaratkaisut, varmistukset) ja komponenttien fyysinen sijainti koko tiedon elinkaaren ajalta.
c) Mahdolliset muut palvelun tuottamiseen osallistuvat tahot, esimerkiksi  mahdolliset alihankinta-/ulkoistusketjut.
d) Palvelun käyttöön ja palvelussa käsiteltäviin tietoihin sovellettava lainsäädäntö ja oikeuspaikka.
e) Toimijat, joilla voi sovellettavasta lainsäädännöstä johtuen olla pääsy palvelussa käsiteltäviin tietoihin.
2) Lainsäädäntöjohdannaiset riskit eivät rajoita kyseisen pilvipalvelun soveltuvuutta kyseiseen käyttötapaukseen.
3) Pilvipalvelun asiakkaan tiedot sijaitsevat koko elinkaarensa ajan vain sopimuksessa kuvatuissa fyysisissä sijainneissa. Poikkeuksena tilanne, jossa pilvipalvelun asiakas on kirjallisesti etukäteen hyväksynyt tietojen siirron tai käsittelyn muissa fyysisissä sijainneissa.
4) Pilvipalveluntarjoajan sopimusehdot eivät rajoita kyseisen pilvipalvelun soveltuvuutta kyseiseen käyttötapaukseen.</t>
  </si>
  <si>
    <t>Lainsäädäntöjohdannaisilla riskeillä viitataan eri maiden lainsäädännössä oleviin mahdollisuuksiin velvoittaa pilvipalveluntarjoaja toimimaan yhteistyössä kyseisen maan viranomaisten kanssa, ja tarjoamaan esimerkiksi suora tai epäsuora pääsy pilvipalvelun asiakkaiden salassa pidettäviin tietoihin. Lainsäädäntöjohdannaiset riskit voivat ulottua sekä salassa pidettävän tiedon fyysiseen sijaintiin sekä muun muassa toisesta maasta käsin hallintayhteyksien kautta toteutettavaan tietojen luovutukseen. Lainsäädäntöjohdannainen tietojen luovuttaminen ja tutkimusoikeus on useissa maissa rajattu koskevaksi poliisia sekä tiedusteluviranomaisia.
1a) ja 3) 
Tilanteissa, joissa palvelu on toteutettu siten, että tiedon fyysinen sijainti voi vaihdella, tulee kuvata kaikki mahdolliset fyysiset sijainnit, minne tiedot voivat elinkaarensa aikana palvelussa kulkeutua.
4)
Viranomaisen voi olla haastavaa pystyä täyttämään esimerkiksi tiedonhallintalain (906/2019) 13 § velvoitetta varmistua tietoaineistojen ja tietojärjestelmien tietoturvallisuudesta koko niiden elinkaaren ajan, mikäli sopimusehtojen muuttaminen on mahdollista yksipuolisesti. Henkilötietojen käsittely voi toisaalta tietosuojasääntelyn näkökulmasta estyä, mikäli pilvipalveluntarjoaja ei pysty tarjoamaan tietosuojasääntelyn mukaista sopimusta, jonka muuttaminen ei ole mahdollista yksipuolisesti, toisin sanoen ilman pilvipalvelun asiakkaan suostumusta. Vrt. TJ-07 (Vaatimustenmukaisuus ja tietosuoja).
Arvioinnissa tulee huomioida EU:n yleisen tietosuoja-asetuksen 28 artiklan 4. kohdan sekä rikosasioiden tietosuojalain 17 §:n 2 momentin vaatimukset niin sanottuja alikäsittelijöitä käytettäessä. Palveluntarjoajan (rekisterinpitäjän) tulee tehdä henkilötietojen käsittelijän kanssa kirjallinen sopimus.
Pilvipalveluiden sopimuksiin ja käyttöehtoihin saattaa liittyä myös erilaisia pilvipalvelutoimittajakohtaisia tapoja määritellä palvelun (tai sen osan) fyysisiä sijaintimaita. Henkilötietojen siirtäminen EU-/ETA-alueen ulkopuolelle tulee aina tehdä EU:n yleisessä tietosuoja-asetuksessa (V luku) tai rikosasioiden tietosuojalaissa (7 luku) säädettyjen edellytysten mukaisesti. 
Arvioinnissa suositellaan noudatettavan taulukossa 2 kuvattuja jatkoarvioinnin yleisperiaatteita.</t>
  </si>
  <si>
    <t xml:space="preserve">Salassa pidettävä, henkilötiedot, TL IV &amp; KV-R, TL III (kasauma) </t>
  </si>
  <si>
    <t>1) Organisaatiolla on ylimmän johdon hyväksymät turvallisuusperiaatteet, jotka kuvaavat organisaation turvallisuustoiminnan kytkeytymistä organisaation toimintaan. 
2) Turvallisuusperiaatteet ovat organisaation ja suojattavien kohteiden kannalta kattavat ja tarkoituksenmukaiset.
3) Turvallisuusperiaatteet ohjaavat turvallisuustoimintaa. Turvallisuusperiaatteiden toteutumisesta raportoidaan johdolle ja niiden toteutumista seurataan säännöllisesti.</t>
  </si>
  <si>
    <t>Turvallisuusperiaatteet viestitään henkilöstölle ja tarvittaville sidosryhmille. Periaatteet voidaan kuvata monin eri tavoin, esimerkiksi yksittäisenä dokumenttina tai osana organisaation ohjeistokokonaisuutta.
Vaatimuksen täyttymisen osoittamisessa voidaan hyödyntää voimassa olevaa ISO27001-sertifiointia, edellyttäen, että sertifiointi (ml. soveltamissuunnitelma) kattaa pilvipalvelun kehittämisessä ja tuottamisessa käytettävät prosessit.</t>
  </si>
  <si>
    <t>1) Pilvipalvelun turvallisuuden hoitamisen tehtävät ja vastuut on määritelty ja dokumentoitu.
2) Pilvipalvelun tarjoamiseen ja käyttöön liittyvä vastuunjako asiakkaan ja palveluntarjoajan välillä on kuvattu. Vrt. EE-01.
3) Pilvipalvelun tietoturvallisuudesta vastaava henkilö on nimetty.</t>
  </si>
  <si>
    <t>Turvallisuusvastuiden määrittely on oleellista, jotta vastuuhenkilöt voivat toteuttaa heidän vastuullaan olevat turvallisuustehtävät. Mikäli muuta ei ole kuvattu, ovat kaikki turvallisuusvastuut organisaation johdolla. Pilvipalvelupolitiikan tai vastaavan kuvauksen määrittelyn tavoitteena on tuoda selkeästi esille, mitkä turvallisuusasioista ovat asiakkaan vastuulla ja mitkä palveluntarjoajan.</t>
  </si>
  <si>
    <t xml:space="preserve">Salassa pidettävä, henkilötiedot, TL IV &amp; KV-R, TL III (kasauma)  </t>
  </si>
  <si>
    <t>1) Organisaatiolla on käytössä riskienhallintaprosessi. Riskienhallinnan on oltava säännöllinen ja jatkuva, dokumentoitu prosessi. Riskienhallintapäätökset vastuutahoineen dokumentoidaan.
2) Riskien analysoinnissa on käytettävä järjestelmällistä ja ymmärrettävää menetelmää.
3) Riskienhallinnan on katettava vähintään turvallisuusjohtamisen, tila- ja tietoturvallisuuden osa-alueet.
4) Tunnistetut riskit otetaan huomioon tarvittavien sidosryhmien osalta. Pilvipalveluntarjoajan tulee varmistaa, että asiakkaiden tietoja koskevia velvoitteita noudatetaan myös tilanteissa, joissa tietoja käsitellään organisaation toimeksiannosta. Vrt. TJ-08.
5) Riskienhallintaprosessia ja sen tuloksia hyödynnetään organisaation turvallisuustavoitteiden asettamisessa, turvallisuuspoikkeamien vaikutusten arvioinnissa, turvatoimien suunnittelussa, muutoksenhallinnassa ja soveltuvilta osin hankintamenettelyissä.
6) Turvatoimet on mitoitettu ottaen huomioon muun muassa tiedon luokitteluperuste, määrä, muoto ja sijoitustilat suhteessa arvioituun vihamielisen tai rikollisen toiminnan uhkaan.
7) Organisaatio dokumentoi keskeisiltä osin sovellettavat valvonta- ja turvatoimet.</t>
  </si>
  <si>
    <t>Lainsäädännön tai viranomaisvaatimusten huomioiminen turvallisuustason suunnittelussa
----------------------------------------------------------------------------------------------------------------
Organisaation tulee tunnistaa, mitä lainsäädännön tai viranomaisen vaatimuksia omaan toimintaan liittyy. Näiden vaatimusten täyttäminen, esimerkiksi viranomaisen hyväksynnän saamiseksi, voi edellyttää organisaation sisäisiä turvallisuusvaatimuksia tiukempien suojausten toteuttamista. Vrt. TJ-07 (Vaatimustenmukaisuus ja tietosuoja).
Riskienhallinnan kohdentaminen salassa pidettävien tietojen näkökulmasta
----------------------------------------------------------------------------------------------
Riskienhallintatoimet tulee kohdentaa siihen ympäristöön, jossa salassa pidettäviä tietoja on tarkoitus käsitellä. Riskienhallintatoimenpiteet voivat olla hallinnollisia (esim. henkilöstön koulutus, ohjeet) tai teknisiä (esim. ympäristön tekniset suojaukset).
Monitasoisen suojaamisen huomiointi riskienhallinnassa
----------------------------------------------------------------------
Riskienhallinnan toimenpiteiden suunnittelun tavoitteena on vähentää toimintaan kohdistuvia riskejä. Näiden suunnittelussa hyvä periaate on turvallisuusjärjestelyjen monitasoisuus (defence in depth). Tämä tarkoittaa sitä, että mikäli yksittäinen turvallisuusjärjestely pettää, on jäljellä silti muita suojaustoimenpiteitä. Yksittäisiin riskeihin nähden riittävän suojauksen voi toteuttaa yksittäisillä luotettavilla turvatoimilla tai useampia turvatoimia yhdistelemällä. 
Riskien hallinnan ja analysoinnin menetelmiä
--------------------------------------------------------
Riskienhallintaan ja analysointiin on olemassa useita eri menetelmiä, joilla kullakin on omat vahvuutensa ja heikkoutensa. Useissa järjestelmällisissä menetelmissä toiminta perustuu uhkien ja haavoittuvuuksien tunnistamiseen, todennäköisyyksien ja vaikuttavuuden arviointiin, tarvittavien riskejä pienentävien toimenpiteiden määritykseen, jäännösriskien arviointiin sekä korjaavien toimien seurantaan.</t>
  </si>
  <si>
    <t>1) Organisaatiolla on menettelytavat turvallisuushäiriöiden asianmukaiseen käsittelyyn.
2) Organisaatiolla on käytössään selkeät prosessit turvallisuushäiriöiden ilmoittamisesta. Organisaatiolla on määritettynä henkilöt/tahot, joille turvallisuushäiriöistä tai niiden epäilyistä tulee ilmoittaa.
3) Turvallisuushäiriöiden määrää ja tyyppejä seurataan. Toteutuneiden häiriöiden uusiutuminen on pyrittävä estämään korjaussuunnitelmissa.
4) Asiakastiedon käsittelyyn liittyvät turvallisuushäiriöt tai niiden epäilyt ilmoitetaan kyseiselle asiakkaalle.</t>
  </si>
  <si>
    <t>Vaatimuksen täyttämisessä voi hyödyntää esimerkiksi seuraavaa toimintamallia: Turvallisuushäiriöiden hallinta on
1) suunniteltu,
2) ohjeistettu ja koulutettu,
3) dokumentoitu käyttöympäristöön nähden riittävällä tasolla,
4) harjoiteltu, ja erityisesti
5) viestintäkäytännöt ja vastuut on sovittu.
Erityisesti turvallisuusluokiteltujen tietojen käsittelyyn liittyvistä häiriöistä, tietomurroista tai sellaisten yrityksistä suositellaan ilmoittamaan Kyberturvallisuuskeskukselle. Tunnistetusta rikollisesta toiminnasta suositellaan ilmoittamaan myös poliisille.
Lisäksi tulee ottaa huomioon EU:n yleisen tietosuoja-asetuksen 33 artiklassa säädetty lyhyt määräaika, sekä rikosasioiden tietosuojalain 33 §:ssä säädetty palveluntarjoajan ilmoittamisvelvollisuus.</t>
  </si>
  <si>
    <t>1) Jatkuvuudenhallinnan prosessit ja menettelyt on suunniteltu, toteutettu, testattu ja kuvattu siten, että pystytään vastaamaan palvelutasosopimusten ja lainsäädännön velvoitteisiin sekä pilvipalvelun muihin liiketoiminnallisiin vaatimuksiin. Järjestelyissä huomioidaan erityisesti, että
a) toipuminen ja jatkuvuuden varmistaminen toimintavaatimuksiin nähden riittävässä ajassa on huomioitu suunnittelussa,
b) toiminnan jatkuvuussuunnitelmiin on sisällytettävä ennalta ehkäiseviä ja korjaavia toimenpiteitä, jotta minimoitaisiin merkittävien toimintahäiriöiden tai poikkeuksellisten tapahtumien vaikutukset tietojen käsittelyyn ja säilyttämiseen,
c) poikkeamista tehdyt havainnot tuodaan osaksi riskienarviointia, ja toipumis- ja jatkuvuussuunnitelmia päivitetään tehtyjen havaintojen ja saatujen tulosten perusteella, ja
d) jatkuvuuden varmistamiseen liittyvissä suunnitelmissa on otettu huomioon tarve suojata tiedot hätätilanteissa, jotta estetään luvaton pääsy tietoihin, tietojen ilmitulo tai niiden eheyden tai saatavuuden menettäminen.</t>
  </si>
  <si>
    <t xml:space="preserve">Vaatimuksen täyttämisessä voi hyödyntää esimerkiksi seuraavaa toimintamallia: 
Liiketoimintaan kohdistuvien vaikutusten analyysi sekä liiketoiminnan jatkuvuutta ja varautumista koskevat suunnitelmat todennetaan, päivitetään ja testataan säännöllisin väliajoin (vähintään kerran vuodessa) tai aina organisaatiota tai ympäristöä koskevien olennaisten muutosten jälkeen. Testit koskevat myös asiakkaita ja oleellisia kolmansia osapuolia (kuten keskeisiä toimittajia), joihin näillä asioilla on vaikutusta. Testit dokumentoidaan ja tulokset otetaan huomioon tulevissa liiketoiminnan jatkuvuutta koskevissa turvatoimissa.
Konesalipalvelut (kuten vesihuolto, sähkö, lämpötilan ja kosteuden säätö, tietoliikenne ja Internet-yhteys) varmistetaan ja niitä seurataan ja ylläpidetään sekä testataan säännöllisin väliajoin niiden jatkuvan tehokkuuden varmistamiseksi. Palvelut on suunniteltu sisältämään automaattisia vikasietoisia mekanismeja ja esimerkiksi kahdennuksia. Huoltotyöt tehdään toimittajien suosittelemien huoltovälien ja -tavoitteiden mukaisesti, ja niitä tekee vain valtuutettu henkilöstö. Huoltopöytäkirjoja ja niissä mahdollisesti olevia merkintöjä epäillyistä tai havaituista puutteista säilytetään ennalta sovitun ajan. Vrt. FT-05 (Varautuminen ja jatkuvuudenhallinta) ja KT-03 (Varmistus- ja palautusprosessit).
Asiakkaan vastuulla olevan osuuden arvioinnissa suositellaan huomioitavaksi se, että pilvipalvelualustan päälle toteutetun asiakasjärjestelmän saatavuus on usein suoraan riippuvainen pilvipalvelualustan toimivuudesta. </t>
  </si>
  <si>
    <t>1) Pilvipalvelun tuottamisen ja asiakastiedon käsittelyn kannalta olennaisten suojattavien kohteiden (tiedot, laitteistot, ohjelmistot, toimitilat) luokitteluun ja merkitsemiseen on käytössä yhdenmukainen menetelmä.  
2) Tietosisällöltään salassa pidettävät suojattavat kohteet (tietoaineistot, laitteistot ja järjestelmät) on luokiteltu lakisääteisten vaatimusten perusteella.
3) Pilvipalvelun tuottamiseen ja asiakastiedon käsittelyyn liittyvät laitteistot ja ohjelmistot on tunnistettu.
4) Laitteistot ja ohjelmistot on luokiteltu niiden kriittisyyden mukaisesti.
5) Kullekin laitteistolle ja ohjelmistolle on nimetty omistaja/vastuutaho. 
6) Laitteistoista ja ohjelmistoista pidetään ajantasaista kirjanpitoa siten, että muutokset hyväksyttyyn kokoonpanoon pystytään havaitsemaan vertaamalla toteutusta kirjanpitoon. (Vrt. MH-01: Muutostenhallinta.)</t>
  </si>
  <si>
    <t>Luokituksen voi ilmaista eri tavoin riippuen tietoaineistosta, käsittely-ympäristöstä ja käyttäjistä. Luokittelemalla tietojenkäsittely-ympäristöt tietoaineiston mukaisesti, pystytään selkeämmin osoittamaan ja perustelemaan kuhunkin tietojenkäsittely-ympäristöön liittyvät turvatoimet. Vaatimuskohdan 5 täyttämiseen voidaan hyödyntää myös menettelyä, jossa pilvipalveluntarjoaja luokittelee kaiken asiakkaan palveluun tuottaman tietoaineiston sisäisen luokittelunsa mukaiseksi siten, että kyseisen luokittelun omaavien suojattavien kohteiden (tietoaineistot, laitteistot ja järjestelmät) käsittelyn suojaukset täyttävät salassa pidettävän tai/ja turvallisuusluokitellun salassa pidettävän tiedon suojausvaatimukset koko tiedon elinkaaren ajalta.
Laitteisto- ja ohjelmistokirjanpidon ylläpitämiseen suositellaan automatisoituja menettelyjä. Kirjanpidon ajantasaisuus voidaan vaihtoehtoisesti varmistaa esimerkiksi kuukausittain tehtävillä manuaalisilla tarkastuksilla. Kirjanpidon muutoshistoria (tehdyt muutokset) tulee olla jälkikäteen selvitettävissä.
Asiakkaan vastuulla olevan osuuden arvioinnissa suositellaan huomioitavaksi erityisesti, että 
a) asiakas on tunnistanut pilvipalveluun sijoitettavat suojattavat kohteet (asiakkaan tietoaineistot, järjestelmät ja mahdollisesti myös laitteistot), ja luokitellut ne lakisääteisten vaatimusten perusteella,
b) asiakas on varmistanut, että kyseisten suojattavien kohteiden sijoittamiselle kyseiseen pilvipalveluun ei ole esteitä (vrt. EE-02), 
c) asiakas on varmistanut, että pilvipalveluntarjoaja on tietoinen kyseisten suojattavien kohteiden luokittelusta, ja että myös
d) asiakkaalla on asiakkaan vastuulle kuuluvasta kokonaisuudesta ajantasainen kirjanpito siten, että muutokset hyväksyttyyn kokoonpanoon pystytään havaitsemaan vertaamalla toteutusta kirjanpitoon. (Vrt. MH-01: Muutostenhallinta.)</t>
  </si>
  <si>
    <t>1) Pilvipalveluun sovellettavien lakien ja säädösten määräykset sekä menettelyt näiden noudattamiseksi on tunnistettu ja dokumentoitu, sekä säännöllisesti päivitetty. 
2) Riippumattomat kolmannet osapuolet arvioivat vähintään vuosittain pilvipalveluun liittyvän toiminnan, prosessit ja tietotekniikkajärjestelmät soveltuvin osin, erillisessä arviointisuunnitelmassa määritellyn kuvauksen mukaisesti. Arvioinnin tulee pyrkiä tunnistamaan mahdolliset tapaukset, joissa lakeja tai säädöksiä ei noudateta. Arviointisuunnitelma kattaa palvelun turvallisuuden siten, että kaikki keskeiset turvallisuuteen vaikuttavat kokonaisuudet arvioidaan korkeintaan kolmen vuoden välein. Havaitut poikkeamat dokumentoidaan, priorisoidaan ja korjataan niiden kriittisyyden mukaisesti. 
3) Pilvipalvelun toimintaan kohdistetaan vähintään vuosittain sisäinen tarkastus, jonka tavoitteena on selvittää kuinka palvelu kokonaisuutena vastaa turvakäytäntöjensä ja sopimus- sekä lainsäädännöllisten vastuiden täyttämiseen.
4) Ylin johto vastaa siitä, että havaitut poikkeamat priorisoidaan ja korvaavat suojaukset tai korjaukset toteutetaan riittävän nopeasti.</t>
  </si>
  <si>
    <t>Pilvipalveluntarjoajan tulee huolehtia esimerkiksi henkilötietojen käsittelyn turvallisuudesta asiaa koskevan sääntelyn mukaisesti, ks. esim. tietosuojalaki (1050/2018), laki henkilötietojen käsittelystä rikosasioissa ja kansallisen turvallisuuden ylläpitämisen yhteydessä (1054/2018, rikosasioiden tietosuojalaki), sekä yleisen tietosuoja-asetuksen (GDPR, (EU) 2016/679) 32 artikla. Henkilötietojen luokittelu ja luokittelun mukainen käsittely voi olla tarpeen, mikäli erilaisten henkilötietojen suojaustarpeet (oikeudelliset vaatimukset, arvo, arkaluonteisuus) eroavat tai/ja mikäli niitä käsitellään eroavasti suojattuna pilvipalveluntarjoajan eri toiminnoissa tai järjestelmissä. Vrt. vaatimuskortti EE-02.
Henkilötietojen käsittelyä valvovana viranomaisena Suomessa toimii Tietosuojavaltuutettu (TSV). Henkilötietojen tietoturvaloukkauksista tulee ilmoittaa sekä TSV:lle, että tarvittaessa myös käyttäjille GDPR 33 ja 34 artiklojen mukaan. Henkilötietoloukkausten ilmoittamisessa tulee huomioida myös muu lainsäädäntö. Esimerkiksi asetuksessa (EU) 611/2013 säädetään teleyritysten velvollisuudesta ilmoittaa henkilötietojen tietoturvaloukkauksista Liikenne- ja viestintävirastolle ja tarvittaessa myös käyttäjille. Vrt. TJ-04 (Turvallisuushäiriöiden hallinta).
Asiakkaan vastuulla olevan osuuden arvioinnissa suositellaan huomioitavaksi erityisesti, että asiakas ei voi ulkoistaa omaa vastuutaan vaatimustenmukaisuuden toteuttamisesta, mukaan lukien sen varmistamista, että ulkoistuskumppani (tässä erityisesti pilvipalveluntarjoaja) täyttää käsitellyille tiedoille asetetut vaatimukset.</t>
  </si>
  <si>
    <t>1) Asiakkaiden tietoja koskevia velvoitteita noudatetaan myös tilanteissa, joissa tietoja käsitellään organisaation toimeksiannosta. Varmistettava erityisesti, että
a) ennen palveluntarjoajan/toimittajan henkilöstön pääsyä suojattaviin kohteisiin, henkilöstö on läpikäynyt vastaavat suojaustoimenpiteet (sopimukset, salassapitositoumukset, turvaselvitykset, koulutukset), kuin pilvipalveluntarjoajankin henkilöstö,
b) palveluntarjoajat/toimittajat on kirjallisesti ohjeistettu ja sopimuksin velvoitettu noudattamaan vähintään vastaavantasoisia suojauksia, kuin organisaatiokin,
c) sopimusvelvoitteiden noudattamisen varmistamiseen ja valvontaan on käytössä luotettavat menettelyt,
d) turvallisuusluokitellun tiedon käsittelyyn suoraan tai epäsuoraan osallistuvat palveluntarjoajat ja toimittajat ovat voimassa olevan viranomaishyväksynnän, tai vastaavan menettelyn piirissä. Menettely kattaa soveltuvin osin sekä hallinnollisen (turvallisuusjohtamisen), fyysisen että teknisen tietoturvallisuuden kokonaisuudet.</t>
  </si>
  <si>
    <t xml:space="preserve">1a-1c: Salassa pidettävä, henkilötiedot
1d: TL IV &amp; KV-R, TL III (kasauma) </t>
  </si>
  <si>
    <t>Ulkoistus- ja toimitusketjujen turvallisuus vaikuttaa usein suoraan myös pilvipalvelussa käsiteltävien tietojen suojauksiin. Mikäli pilvipalveluntarjoajan palvelun turvallisuus nojaa joiltain osin ulkoistuksiin tai toimitusketjuihin, myös näiden turvallisuus on huomioitava pilvipalvelun kokonaisturvallisuuden suunnittelussa ja ylläpidossa. 
Tulee myös huomioida EU:n yleisen tietosuoja-asetuksen 28 artiklan 4. kohdan sekä rikosasioiden tietosuojalain 17 §:n 2 momentin vaatimukset henkilötietojen käsittelystä niin sanottuja alikäsittelijöitä käytettäessä. Palveluntarjoajan (rekisterinpitäjän) tulee tehdä henkilötietojen käsittelijän kanssa kirjallinen sopimus.
Asiakkaan vastuulla olevan osuuden arvioinnissa suositellaan huomioitavaksi erityisesti, että vastaavat vaatimukset koskevat myös asiakasta ja asiakkaan osuuteen liittyviä palveluntarjoajia.</t>
  </si>
  <si>
    <t>1) Organisaatiolla on käytössä turvallisuuden huomioon ottava menettely työsuhteen elinkaaren eri vaiheissa. Erityisesti huomioidaan toimenpiteet rekrytoitaessa, työtehtävien muutoksissa ja työsuhteen päättyessä.</t>
  </si>
  <si>
    <t>Turvallisuustekijät huomioon ottava menettely edellyttää tyypillisesti menettelyohjeita, jotka on koulutettu ja saatavilla tarvittavilla henkilöstöryhmillä. Menettelyohjeet voidaan jakaa esimerkiksi työsuhteen elinkaaren mukaisiin kokonaisuuksiin. Ohjekokonaisuuksia voivat olla esimerkiksi rekrytointiohjeet, perehdyttämisohjeet, työsuhteen aikaisten muutosten ohjeet, työsuhteen päättymisen ohjeet ja ohjeet yksityiskohtaisempiin toimiin kuten esimerkiksi ohjeet käyttö- ja pääsyoikeuksien muutoksiin.
Asiakkaan vastuulla olevan osuuden arvioinnissa suositellaan huomioitavaksi erityisesti, että vastaavat vaatimukset koskevat myös asiakasta ja asiakkaan osuuteen liittyviä mahdollisia palveluntarjoajia.</t>
  </si>
  <si>
    <t>1) Pilvipalvelun asiakkaiden tietoja tai yhteistä IT-infrastruktuuria käyttämään pääsevien sisäisten ja ulkoisten työntekijöiden taustat tarkistetaan paikallisen lainsäädännön mahdollistamien menettelyjen mukaisesti ennen työsuhteen alkua. Lainsäädännön sallimissa rajoissa tarkistukseen sisällyttävä vähintään:
a) Henkilöllisyyden todentaminen.
b) Työhistorian todentaminen.
c) Koulutustaustan todentaminen.
2) Turvallisuusluokiteltujen aineistojen käsittelyyn liittyvien henkilöiden luotettavuus selvitetään ja sitä seurataan asianmukaisen tason turvallisuusselvitysmenettelyin.</t>
  </si>
  <si>
    <t>1: Salassa pidettävä, henkilötiedot, TL IV &amp; KV-R, TL III (kasauma)  
2: TL IV &amp; KV-R, TL III (kasauma)  (keskeiset turvallisuusvastaavat, tekniset ylläpitäjät tai vastaavat henkilöt, joilla on pääsy suureen määrään TL IV -tietoa tai mahdollisuus vaikuttaa näiden tietojen suojaamiseen.)</t>
  </si>
  <si>
    <t>2: Mikäli on olemassa suora tai epäsuora pääsy asiakkaiden suojattaviin tietoihin. Esimerkiksi virtualisointialustan (hypervisor) ylläpidolla on usein käytännössä pääsy myös virtuaalikoneissa käsiteltäviin asiakkaiden tietoihin.
Asiakkaan vastuulla olevan osuuden arvioinnissa suositellaan huomioitavaksi erityisesti, että vastaavat vaatimukset koskevat myös asiakasta ja asiakkaan osuuteen liittyviä mahdollisia palveluntarjoajia.</t>
  </si>
  <si>
    <t>1) Salassapito- tai vaitiolositoumusmenettely on käytössä. Salassapitosopimukset on allekirjoitettava ennen sopimussuhteen alkamista tai ennen kuin pilvipalvelun asiakkaiden tietoja koskeva käyttöoikeus myönnetään.</t>
  </si>
  <si>
    <t>Salassapitosopimuksessa (tai vast.) tulee kuvata vähintään seuraavat asiat:
- Mitä tietoja on käsiteltävä salassa pidettävinä
- Salassapitosopimuksen ehdot
- Mihin toimiin on ryhdyttävä, kun sopimus päättyy (eli esimerkiksi tietovälineet on tuhottava tai palautettava)
- Kuka omistaa tiedot
- Mitkä säännöt ja säädökset koskevat salassa pidettävien tietojen käyttöä ja luovuttamista muille osapuolille, jos tarpeen
- Seuraamukset salassapitosopimuksen ehtojen rikkomisesta
Asiakkaan vastuulla olevan osuuden arvioinnissa suositellaan huomioitavaksi erityisesti, että vastaavat vaatimukset koskevat myös asiakasta ja asiakkaan osuuteen liittyviä mahdollisia palveluntarjoajia.</t>
  </si>
  <si>
    <t>1) Keskeiset turvallisuuteen liittyvät periaatteet ja toimintatavat on kuvattuna. 
2) Turvalliset toimintatavat on henkilöstölle jalkautettuna siten, että henkilöstön riittävästä turvatietoisuudesta pystytään varmistumaan.
3) Turvallisuuteen liittyvien kuvausten/ohjeistusten ajantasaisuus sekä jalkautuminen käytäntöön varmistetaan säännöllisesti, vähintään vuosittain.
4) Turvallisuuteen liittyvät ohjeet kattavat henkilötietoihin ja salassa pidettävään tietoon liittyvät prosessit ja käsittely-ympäristöt koko tiedon elinkaaren ajalta.
5) Turvallisuusohjeiden noudattamista valvotaan ja ohjeiden muutostarpeita arvioidaan säännöllisesti.</t>
  </si>
  <si>
    <t>Turvallisuusvastuiden määrittely on oleellista, jotta vastuuhenkilöt voivat toteuttaa heidän vastuullaan olevat turvallisuustehtävät. Mikäli muuta ei ole kuvattu, ovat turvallisuusvastuut organisaation johdolla. Vrt. TJ-02 (Turvallisuuden vastuut). 
Vaatimuksen täyttämisessä voidaan hyödyntää esimerkiksi seuraavaa menettelyä:
1) Henkilöstölle annetaan ohjeet ja koulutusta salassa pidettävien tietojen asianmukaisesta käsittelystä.
2) Salassa pidettävien tietojen käsittelyä koskeva koulutus on säännöllistä ja koulutuksiin osallistuneet henkilöt dokumentoidaan.
3) Turvallisuusohjeiden noudattamista valvotaan ja ohjeiden muutostarpeita arvioidaan säännöllisesti.
4) Tietoturvaa koskevat kohderyhmittäin räätälöidyt turvallisuuskoulutukset ja turvallisuustietoisuuden kehittämisohjelmat ovat tarjolla ja pakollisia kaikille pilvipalvelun tarjoajan sisäisille ja ulkoisille työntekijöille.
Asiakkaan vastuulla olevan osuuden arvioinnissa suositellaan huomioitavaksi erityisesti, että vastaavat vaatimukset koskevat myös asiakasta ja asiakkaan osuuteen liittyviä mahdollisia palveluntarjoajia.</t>
  </si>
  <si>
    <t>1) Salassa pidettävän tiedon käsittelyä edellyttävistä työtehtävistä ylläpidetään luetteloa. Tällaisiksi työtehtäviksi tulkitaan kuuluvaksi myös sellaiset kehitys- ja ylläpitotehtävät, joissa on suora tai epäsuora mahdollisuus päästä salassa pidettävään tietoon, tai muuten oleellisesti vaikuttaa salassa pidettävän tiedon suojauksiin.
2) Pääsy salassa pidettävään tietoon voidaan myöntää vasta, kun henkilön työtehtävistä johtuva tiedonsaantitarve on selvitetty.
3) Luetteloa turvallisuusluokiteltujen tietojen käsittelyoikeuksista ylläpidetään luokittain.
4) Tehtävät ja vastuualueet on mahdollisuuksien mukaan eriytetty, jotta vähennetään suojattavien kohteiden luvattoman tai tahattoman muuntelun tai väärinkäytön riskiä. Mikäli vaarallisia työyhdistelmiä syntyy, on niitä varten oltava valvontamekanismi.
5) Turvallisuusluokan III kasaumalle lisäksi: Kriittiset tehtävät ja vastuualueet on eriytetty eri henkilöille, jotta vähennetään suojattavien kohteiden luvattoman tai tahattoman muuntelun tai väärinkäytön riskiä. Erityishuomiota kiinnitettävä siihen, että yksittäinen henkilö ei pysty poistamaan toimiensa jälkiä tai merkittävästi estämään poikkeavien toimien havaitsemista.</t>
  </si>
  <si>
    <t>1-2: Salassa pidettävä, henkilötiedot, TL IV &amp; KV-R, TL III (kasauma) 
3-4: TL IV &amp; KV-R, TL III (kasauma)
5: TL III (kasauma)</t>
  </si>
  <si>
    <t>Tiedonsaantitarpeen määrittämistä helpottaa se, että organisaatio on kuvannut periaatteet, jolla organisaation henkilöt pääsevät salassa pidettäviin tietoihin, sekä prosessin tai menettelytapaohjeet, joilla työtehtäväperusteisesti pääsy myönnetään ja hallinnoidaan muutostilanteissa. Käsittelyoikeusmäärittelyissä sekä työtehtävä- ja roolimäärittelyissä tulisi ottaa huomioon, ettei synny vaarallisia työ- tai rooliyhdistelmiä.
Useimmissa järjestelmissä riittävä tehtävien erottelu on toteutettavissa järjestelmän ylläpitoroolien (ja henkilöiden) ja lokien valvontaan osallistuvien roolien (ja henkilöiden) erottelulla toisistaan. Usein käytettynä valvontamekanismina on myös se, että kriittiset ylläpito- ja vastaavat toimet vaativat kahden tai useamman henkilön hyväksynnän ("two man rule").
Vaatimuksen arvioinnissa tulee huomioida myös vastuujako pilvipalveluntarjoajan ja asiakkaan välillä. Pilvipalveluntarjoaja ei tyypillisesti pysty vaikuttamaan esimerkiksi asiakkaan vastuulla olevan järjestelmäosuuden kehittäjien tai ylläpitäjien tiedonsaantitarpeen varmistamiseen. Asiakkaan vastuulla olevan osuuden arvioinnissa suositellaankin huomioitavaksi erityisesti, että vastaavat vaatimukset koskevat myös asiakasta ja asiakkaan osuuteen liittyviä mahdollisia palveluntarjoajia.</t>
  </si>
  <si>
    <t>1) Fyysiset turvatoimet on toteutettu monitasoisen suojaamisen periaatetta noudattaen. 
2) Suojattavat tilat rakennuksessa on luokiteltu turvallisuusalueiksi (hallinnollinen alue, turva-alue) ja niillä on selkeästi määritellyt ja näkyvät rajat.
3) Korkeintaan turvallisuusluokan IV salassa pidettävää tietoa sisältävät tietovarannot ja tietojen käsittelyyn käytetyt tietojärjestelmät on sijoitettava turvallisuusalueelle.
4) Turvallisuusluokan III kasauman muodostaneet tietovarannot ja tietojen pääsynrajauksiin ja -valvontaan käytettävät tietojärjestelmät on sijoitettava turva-alueelle.
5) Hallinnollisilla alueilla on selkeästi määritetyt näkyvät rajat ja joihin vain organisaation valtuuttamilla henkilöillä on pääsy ilman saattajaa.
6) Turva-alueilla on selkeästi määritetyt ja suojatut rajat, joilla valvotaan kaikkea kulkua sisään ja ulos kulkuluvin tai henkilökohtaisesti tunnistamalla ja joihin on pääsy ilman saattajaa vain henkilöillä, joiden luotettavuus on varmistettu ja joilla on erityinen lupa tulla alueelle.
7) Turvatoimet on mitoitettu riittävälle tasolle siten, että ne vastaavat riskienarvioinnissa todettuja riskejä.</t>
  </si>
  <si>
    <t xml:space="preserve">Monitasoisella suojaamisella tarkoitetaan sitä, että toteutetaan joukko toisiaan täydentäviä turvatoimia. Mikäli mahdollista, tilat muodostavat keskenään sisäkkäisiä vyöhykkeitä, joissa korkeamman suojaustarpeen tilat ovat sisimpänä. Turvatoimet suunnitellaan kokonaisuutena, jossa otetaan huomioon salassa pidettävän tiedon suojaustaso, määrä, rakennusten ympäristö ja rakenne.
Pilvipalveluntarjoajalla tulee olla käytössään riskienhallintaprosessi (vrt. TJ-03). Arkaluonteisia tai kriittisiä tietoja, tietojärjestelmiä tai muuta verkkoinfrastruktuuria sisältävien tilojen tai rakennusten riskejä arvioidaan säännöllisesti (väh. 1 krt / vuosi) pilvipalveluntarjoajan toimesta. Riskeillä on nimetyt omistajat, arvioinnista vastaavat vastuuhenkilöt ja määritellyistä hallintatoimista vastaavat henkilöt. Riskienarviointi dokumentoidaan.
Vaatimusten täyttämisessä voidaan hyödyntää seuraavaa menettelyä:
Rakennus suunnitellaan niin, että sen ulkoseinät ja kuori muodostavat ensimmäisen turvallisuustason. Kulku rakennuksen sisään valvotaan ja hallitaan esimerkiksi kulunvalvontajärjestelmällä ja lukituksilla. Korkeamman suojaustarpeen tietoa käsitellään rakennuksen sisemmissä osissa siten, että tunkeutuminen tiloihin on vaikeaa ja hidasta. Turvallisuustekniset ratkaisut täydentävät rakenteellisia ratkaisuja. Suunnittelussa otetaan huomioon ikkunat, ovet ja muut aukot.
</t>
  </si>
  <si>
    <t>1) Arkaluonteisia tai kriittisiä tietoja, tietojärjestelmiä tai muuta verkkoinfrastruktuuria sisältävien tilojen tai rakennusten ulkorajat suojataan fyysisesti kestävällä tavalla sekä nykyaikaisilla ja asianmukaisilla turvatoimilla.</t>
  </si>
  <si>
    <t xml:space="preserve">Aluetta rajaavan aidan tai ulkokuoren seinä-, katto-, lattia-, ikkuna-, ovi- tai talotekniikan aukkojen rakenteilta ei vaadita erityisiä ominaisuuksia. Käyttötarkoitusten mukaiset rakenteet soveltuvat. Turvallisuustekniikan tulee tukea tilan ja rakennuksen kokonaisturvallisuutta.
Mahdollisia turvatoimia voisivat olla esimerkiksi sijoittuminen riittävälle etäisyydelle ulkopuolisista toimijoista, aidat, vartiointi tai tekniset valvontajärjestelmät (mm. kulunvalvonta-, rikosilmoitin-, kameravalvontajärjestelmät). 
Järjestelmät tulee huoltaa säännöllisesti valmistajan suositusten mukaan ja varmistua niiden käyttökunnosta. Turvallisuusjärjestelmiä ja -laitteita tulee testata (väh. 1 krt / kk) ja pitää käyttökuntoisina säännöllisesti. Testaukset tulee dokumentoida.
Vaatimusten täyttämisessä (TL IV) voidaan hyödyntää seuraavaa tai vastaavaa menettelyä:
- Rakennuksen seinät ovat rakenteeltaan: teräsbetoni (50mm), lämmöneriste mineraalivilla (80mm), teräsbetoni (60mm). Tietoja säilyttävän konesalin seinärakenteet ovat rakenteeltaan: palolevy (12mm), kipsilevy + villa + kipsilevy (70mm).
- Rakennus on kokonaisuudessaan kulunvalvonta- ja rikosilmoitinjärjestelmällä suojattu. Konesaliin johtavilla reiteillä on myös kameravalvonta. Järjestelmiä hallitaan ja valvotaan ulkoisen vartiointiliikkeen toimesta, jonka kanssa organisaatiolla on turvallisuussopimus. Järjestelmien huoltaminen, ylläpito, testaaminen ja dokumentointi ovat vastuutettu organisaation turvallisuudesta vastaavalle henkilölle. Järjestelmien toimivuus testataan kerran kuukaudessa.
Vaatimusten täyttämisessä (TL III kasautumisvaikutus) voidaan hyödyntää seuraavaa tai vastaavaa menettelyä:
Konesalin tai rakennuksen seinät, lattia ja katto:
- Rakenteiden on oltava lujuudeltaan ja rakennustavaltaan sellaisia, että tilaan tunkeutuminen ei ole mahdollista ilman työkaluilla tapahtuvaa rakenteiden rikkomista.  
- Rakenteet tai niiden osat eivät saa olla ulkopuolelta rikkomatta irrotettavissa. Luokan 3 murronsuojaseinä täyttää edellä olevat vaatimukset. Väliseinärakenteen tulee ulottua lattiasta kattoon. 
- Kevyet rakenteet on vahvistettava. 
- Seinärakenteet voivat olla esimerkiksi: 
-- 1x12mm kipsilevy + 1,5mm teräslevy + 12mm vaneri + runko + 12mm vaneri + 1,5mm teräslevy + 1x12mm kipsilevy. 
-- Teräsbetoni; ≥ 80 mm. 
-- Poltettu tiili; ≥ 85 mm+2x1,5mm teräslevy sisäpuolella tai 1,5mm teräslevy ulkopuolella ja 1,5mm teräslevy sisäpuolella. 
-- Harkko; ≥ 70 mm+2x1,5 mm teräslevy sisäpuolella, vaihtoehtoisesti 1,5mm teräslevy ulkopuolella ja 1,5mm teräslevy sisäpuolella. Teräslevyjen päällä kipsilevy.
- Lattiarakenteet voivat olla esimerkiksi:
-- Ontelolaatta, yli 320 mm.
-- Betoni ≥ 80 mm.
-- Muut lattiarakenteet; teräslevyvahvistus ≥3 mm.
- Kattorakenteet voivat olla esimerkiksi:
-- Ontelolaatta.
-- Betoni ≥80 mm.
-- Muut kattorakenteet; teräslevyvahvistus ≥3 mm.
Lasirakenteissa, kuten lasi- ja siirtolasiseinissä on oltava standardin SFS-EN 356 P6B mukainen suojalasitus tai ne on suojattava riittävän vahvuisella rullakalterilla tai teräsristikolla.
Ikkunat ja aukot 
Ikkunoiden lasiruudut on kiinnitettävä ja ikkunat suljettava siten, ettei niitä voi ulkopuolelta rikkomatta irrottaa tai avata.   Ikkunoiden ja kattoikkunoiden oltava standardin SFS-EN 356 P6B mukaista suojalasitusta tai ne on suojattava kiinteällä / lukitulla rullakalterilla, teräsristikolla tai -verkolla tai aukkojen suojauslevyllä. Muut aukot, kuten savunpoisto- ja ilmanottoaukot, on suojattava kiinteällä tai lukitulla teräsristikolla. 
Suojausvaatimus ei koske ikkunaa tai aukkoa, joka on vähintään 4 m:n korkeudella maan pinnasta tai muusta seisomatasosta.  
Suojattaessa ikkunoita ja lasisiirtoseiniä muulla kuin murronsuojalasilla on käytettävän suojarakenteen aukkokoko valittava suojattavien laitteiden koon mukaan siten, ettei esineiden kuljettaminen suojarakenteen läpi ole mahdollista sitä rikkomatta.
Ovet, saranat ja karmit:
Oven rakenteen on oltava lujuudeltaan seinärakennetta vastaava.  Ovirakenteen on oltava seuraavanlainen:
- Karmi on kiilattava rakenteisiin lukkojen ja saranoiden kohdalta.
- Karmiin saranapuolelle on kiinnitettävä saranoiden kohdalle murtosuojatapit.
- Käyntiväli lukkosivulla ei saa olla suurempi kuin 5 mm.
- Huultamattoman oven käyttölukko on suojattava rakoraudalla.
- Oven lasi on kiinnitettävä siten, ettei sitä voi ulkopuolelta rikkomatta irrottaa.
Ovien lasit on oltava P6B murronsuojalasia tai ne on suojattava rullakalterilla, teräsristikolla tai -verkolla.
Ovi, joka on testattu standardin SFS-EN 1627 mukaan luokkaan 3 täyttää edellä olevat vaatimukset.
Lukitus:
Kiinteästi oveen asennettavalla käyttölukolla vastalevyineen, joka on standardin SFS 7020 mukaan luokiteltu joko luokkaan 1 tai 2.
Kiinteästi oveen asennettavalla varmuuslukolla vastalevyineen, joka on standardin SFS 7020 mukaan luokiteltu luokkaan 3 tai 4.
Turvallisuusjärjestelmät:
------------------------------
Turvallisuusjärjestelmien laitetila tulee sijoittaa turvallisuusaluetta vastaavalle alueelle. Laitetilan kulkuoikeudet määritellään työperusteisen tarpeen mukaisesti. Turvallisuusjärjestelmät tulee olla säännöllisen huollon, päivitysten ja testauksen piirissä, jolla varmistetaan järjestelmien toimintakunto ja tietoturvallisuus. Turvallisuusjärjestelmien etäyhteydet ja kenttälaitteiden asennus tulee toteuttaa riskienarvioinnin pohjalta riittävän tietoturvallisesti siten, että turvallisuusjärjestelmiin on vain valtuutetuista päätelaitteista/verkoista mahdollista päästä käsiksi ja että liikenneyhteys ja turvallisuusjärjestelmän rajapinnat on suojattu siten, että ulkopuolisilla ei ole pääsyä välitettyihin tietoihin.
Korotettua rakenteellista murtoturvallisuutta ei kuitenkaan edellytetä, mikäli tilat ovat jatkuvasti miehitetty turvallisuushenkilöstön toimesta. Lisäksi turvallisuushenkilöstöllä on oltava riittävä valvontakyky, jotta poliisi tai turvallisuushenkilöstö saa indikaation tunkeutumisesta siinä määrin ajoissa, ettei tunkeutuja ehdi saada haltuunsa suojattavaa tietoa. Valvontakyky voidaan toteuttaa tarkastuskierrosten sekä turvajärjestelmien reaaliaikaisen valvonnan tai niiden yhdistelmien avulla.
Rikosilmoitinjärjestelmä ja hälytyksensiirto:
----------------------------------------------------
Suojattavan tilan ovet, aukot, ikkunat ovat valvottava rikosilmoitinjärjestelmän avulla. Rikosilmoitinjärjestelmän keskuslaitteet ja ilmaisimet tulee olla hyväksytty vähintään Finanssialan (FA) luokkaan 3. Ilmoituksensiirto tulee toteuttaa valvottuna tai kahdennettuna yhteytenä. Ilmoituksensiirtolaitteen avulla tulee siirtää vartioimisliikkeelle tai muuhun turvallisuusvalvomoon vähintään seuraavat tiedot: murto, päälle/pois, sabotaasi, vika. Järjestelmää tulee operoida henkilökohtaisen koodin avulla (vähintään 4-merkkinen). Radioteitse toimivina ilmaisimina hyväksytään vain henkilökohtaiset hätäpainikkeet. Tilat tulee olla valvottuina, kun tiloissa ei oleskella.
Kulunvalvontajärjestelmä:
-------------------------------
Turva-alueen rajalla on käytettävä sähköistä kulunvalvontaa sisään ja ulos mentäessä. Sisään mentäessä käytettävä kaksoistunnistusta (esimerkiksi pääsykoodi ja sähköinen tunniste). Kulunvalvontatunnisteiden tulee käyttää nykyaikaista ja salattua lukutekniikkaa tai organisaation tulee järjestää tunnisteidenhallinta organisaation turvallisuusohjeiden mukaisesti (TL III + TL IV).
Kameravalvontajärjestelmä:
----------------------------------
Turvallisuusalueita, kulkureittejä ja sitä ympäröivää aluetta valvotaan tallentavalla kameravalvonnalla. Kameravalvonta ja tallenteiden säilytysaika toteutettava organisaation riskienarvioinnin perusteella. 
</t>
  </si>
  <si>
    <t>1) Kulkua arkaluonteisia tai kriittisiä tietoja, tietojärjestelmiä tai muuta verkkoinfrastruktuuria sisältäviin tiloihin tai rakennuksiin suojataan ja valvotaan sähköisen kulunvalvontajärjestelmän avulla ja/tai mekaanisilla/sähkömekaanisilla avaimilla luvattoman pääsyn estämiseksi.
2) Kulkuoikeuksien hallinta on järjestetty siten, että luvaton pääsy salassa pidettävään tietoon on estetty. Pääsy salassa pidettäviä tietoja sisältäviin tiloihin sallitaan ainoastaan työtehtävistä johtuvan tiedonsaantitarpeen perusteella.</t>
  </si>
  <si>
    <t>Vaatimusten täyttämisessä voidaan hyödyntää seuraavaa menettelyä:
a) Organisaatiossa on käytössä kuvalliset henkilökortit tai vastaavat näkyvät tunnisteet, ja ne ovat esillä tiloissa kuljettaessa.
b) Myönnetyistä kulkuoikeuksista ja käytetyistä mekaanisista avaimista on laadittu dokumentti tai loki, joita ylläpitää organisaation nimetty vastuuhenkilö. Kulkuoikeuksien ja mekaanisten avainten myöntämis-, katoamis- ja poistamisprosessi on kuvattu kirjallisesti. Kulkuoikeuksia ja avaimia tarkastellaan säännöllisesti ja tarpeen mukaan (väh. 6kk välein tai työntekijän työsuhteen alkaessa, loppuessa tai henkilön vaihtaessa työtehtävää).
c) Avainten hallintaan nimetyllä vastuuhenkilöllä on hallussaan lukostokaavio ja avainkortti.
d) Kulunvalvontajärjestelmässä on käytössä kahteen tekijään perustuva tunnistautuminen (esimerkiksi tunniste + PIN-koodi). Kulkuoikeudet ja mekaaniset avaimet on yksilöity käyttäjäkohtaisesti. Mikäli käytössä on yhteiskäyttötunnuksia, on toteutettu korvaava menettely henkilön luotettavaan yksilöintiin.
e) Mekaaniset avaimet ovat kopiosuojattua sarjaa. Konesalin mekaaniset avaimet ovat eri sarjassa kuin rakennuksen muut avaimet. Vara-avaimien tai kulkutunnisteen säilytys (esim. hätätilanteita varten) on järjestetty sinetöitynä lukitussa paikassa. Kuittaus avaimen tai kulkutunnisteen noudosta pystytään todentamaan jälkikäteen.
f) Avaimia on säilytettävä turvallisesti, eikä niitä saa merkitä siten, että ne voi yhdistää kohteeseen. Ulkoseinään upotetuissa avainsäilöissä voidaan säilyttää vain erillisiä huoltotilojen avaimia tai reittiavainta kiinteistöön.</t>
  </si>
  <si>
    <t>1) Vierailijat tunnistetaan, varustetaan vierailijakortilla ja kirjataan. Organisaatiolla on dokumentoitu vierailijapolitiikka. Vierailijoiden suhteen sovelletaan aina isäntäperiaatetta.
2) Siivous-, huolto- ja muu palveluntuottajien henkilöstö tunnistetaan, varustetaan vierailijakorteilla ja kirjataan. Säännölliset palveluntuottajat varustetaan kuvallisella henkilökortilla.
3) Alueella itsenäisesti liikkuvat tai suojattaviin kohteisiin käsiksi pääsevät palveluntuottajat on turvallisuusselvitetty. Henkilöt, joita ei pystytä tai ei ole vielä turvallisuusselvitetty liikkuvat saatettuna. Vrt. HT-02.
4) Huoltoihin, päivityksiin ja ylläpitoon liittyvät käytännöt on kirjallisesti kuvattu ja dokumentoitu.</t>
  </si>
  <si>
    <t>Käytäntöjen ja ohjeiden tulisi ottaa huomioon vähintään seuraavat:
a) Tietojen eheyden turvaaminen koko elinkaaren ajan,
b) salassa pidettävien tietojen turvallinen poistaminen ennen ulkopuolisten tekemää korjausta tai huoltoa,
c) salassa pidettävän tiedon säilytystilan tai sitä rajaavan tilan murtohälytysjärjestelmän, kulunvalvontajärjestelmään ja muihin valvontajärjestelmiin liittyvien laitetilojen ja niiden laitteistojen huolto-, asennus- ja siivoustoimet tapahtuvat vain niiden henkilöiden toimesta, joilla on erityinen lupa ja turvallisuusselvitys alueelle, tai organisaatioon kuuluvan henkilökunnan valvonnassa,
d) vastaavien palveluntuottajien kanssa on tehty sopimukset (esim. polttoaine varavoimakoneita varten),
e) organisaatiolla on voimassaolevat turvallisuussopimukset vartiointiliikkeen (turvallisuuspalvelut) ja kiinteistöpalveluita (ilma, vesi, sähkö, polttoaine, siivous) tuottavan yrityksen kanssa,
f) hälytysten vasteaika on sellainen, että kiinnijäämisriski on merkittävä,
g) organisaatiolla on henkilöstölle kirjallisesti kuvattu huoltotoimenpiteiden aikaiset ja muiden katkosten ennakoivat toimenpiteet,
h) turvallisuusjärjestelmien asennus- ja huoltotoimenpiteet suoritetaan nimetyn yrityksen toimesta, minkä henkilöt ovat turvallisuusselvitetty,
i) siivous suoritetaan kerran kuukaudessa tai tarvittaessa. Siivoojat ovat turvallisuusselvitetty. Siivoojat on varustettu kuvallisella henkilökortilla.</t>
  </si>
  <si>
    <t>1) Salassa pidettäviä tai kriittisiä tietoja, tietojärjestelmiä tai muuta verkkoinfrastruktuuria sisältäviä tiloja tai rakennuksia suojataan tulipalolta, vesivahingolta, räjähdyksiltä, levottomuuksilta ja muilta luonnon ja ihmisten aiheuttamilta uhilta rakenteellisilla, teknisillä ja organisatorisilla turvatoimilla.
2) Keskeisen infrastuktuurin suojauksessa toteutetaan ainakin seuraavat turvatoimet:
a) Rakenteelliset turvatoimet: Rakenteellinen palosuojaus (seinä-, lattia-, katto- ja ovi/ikkunarakenteiden palonkestävyys sekä läpivientien tiivistäminen paloluokkaa vastaavilla tuotteilla).
b) Tekniset turvatoimet:
i. Tila tai rakennus on kytketty automaattiseen paloilmoitinjärjestelmään, jonka hälytys välittyy hätäkeskukseen.
ii. Suojattava tila on varustettu muusta kiinteistöstä erillisellä ilmanvaihtojärjestelmällä ja automaattisilla palonrajoittimilla (esim. automaattiset savupellit).
iii. Tilaan on asennettu suojattavasta tiedosta riippuen riittävät olosuhde-, lämpötila- ja kosteusanturit (verkkovirran- tai paineenvaihtelut, kuumuus/kylmyys, vesivuodot).
iv. Käytössä on automaattiset sammutusjärjestelmät, jotka havaitsevat esim. tulipalon aikaisessa vaiheessa ja aloittavat alkusammutuksen.
v. Sähkön häiriötön saanti on varmistettu sähkönsyötön turvaavilla laitteilla (UPS, varavoima).
vi. Tietoliikenteen varmistukset, ja jäähdytysjärjestelmän kahdennus.
c) Organisatoriset turvatoimet:
i. Pelastussuunnitelman laatiminen
ii. Nimetty vastuuhenkilö tai taho, kenelle tieto hälytyksistä välittyy
iii. Säännölliset pelastusharjoitukset ja paloturvallisuustarkastukset paloturvallisuusmääräysten noudattamisen toteamiseksi
iv. Jatkuvuussuunnittelu</t>
  </si>
  <si>
    <t>Soveltuviin jatkuvuutta tukeviin turvatoimiin sisältyy tyypillisesti seuraavat:
Rakenteellinen suojaus:
- Palo-osastointi, palon tai vuodon mahdolliseksi rajaamiseksi
- Palonkestävien materiaalien käyttö, esim. 60 tai 90 min
- Palokatkotuotteet, joilla estetään savu- ja palokaasujen kulkeutuminen muihin tiloihin
Tekninen suojaus:
- Laitteiden säännöllisen toimivuuden testaaminen ja dokumentointi
- Prosessien toimivuus ja tiedon välittyminen oikeille tahoille tai henkilöille
- Varakaapeloinnit ja yhteydet, järjestelmien kahdennukset, varmuuskopioiden sykli ja laajuus
- Jatkuvuussuunnittelun häiriöt a) toimitilojen b) järjestelmien c) henkilöstön täysimääräisessä saatavuudessa
Organisatorinen suojaus:
- Pelastussuunnitelmalla ja jatkuvuudenhallinnalla on tarkoitus kuvata toimenpiteet, joilla ennalta ehkäistään, minimoidaan, rajoitetaan ja palaudutaan toimintahäiriöistä, onnettomuuksista, vahingoista ja poikkeuksellisista tapahtumista.
- Suunnitelmien päivittäminen tulisi olla vähintään vuosittaista
Kriittiset palvelimet ja laitteet tulee tunnistaa ja varmentaa toimintavaatimusten mukaisesti. Vrt. TJ-05 (Jatkuvuudenhallinta) ja KT-03 (Varmistus- ja palautusprosessit). Mikäli järjestelmän toimintavaatimukset ovat korkeat, on järjestelmien saatavuus varmennettava murtoa, ilkivaltaa, paloa, lämpöä, kaasuja, pölyä, tärinää, vettä ja sähkönkäytön katkoksia vastaan. Kriittisiä palvelin- ja laitetiloja ohjaavan LVI-automaationhallinnan etäkäyttö on estetty. Kriittisten palvelin- ja laitetilojen olosuhdesensoreja suojataan ja valvotaan. Pilvipalvelutoteutuksen keskeinen infrastruktuuri tulisi olla vähintään kahdessa erillisessä paikassa.</t>
  </si>
  <si>
    <t>1) Pilvipalveluympäristö on erotettu muista ympäristöistä.
2) Pilvipalveluympäristö on ulkoreunan sisäpuolella jaettu erillisiin alueisiin (vyöhykkeet, segmentit, mikrosegmentit tai vastaavat). 
3) Liikennöintiä rajoitetaan ja valvotaan siten, että vain erikseen hyväksytty, toiminnalle välttämätön liikennöinti sallitaan (default-deny) pilvipalveluympäristön ulkoreunalla ja sisäisten alueiden välillä.</t>
  </si>
  <si>
    <t>Tietojenkäsittely-ympäristöjen erottelu on eräs vaikuttavimmista tekijöistä salassa pidettävän tiedon suojaamisessa. Erottelun tavoitteena on rajata salassa pidettävän tiedon käsittely-ympäristö hallittavaksi kokonaisuudeksi, ja erityisesti pystyä rajaamaan salassa pidettävän tiedon käsittely vain riittävän turvallisiin ympäristöihin. 
Tietojenkäsittely-ympäristön ulkoreunan erotteluun tulee käyttää oikein konfiguroitua palomuuria tai vastaavaa verkkolaitetta. Myös erotteluun käytettävä palomuuri (tai vastaava verkkolaite) tulee suojata luvattomalta pääsyltä. Suojauksia voidaan täydentää ja tukea myös niin sanotulla Zero Trust -lähestymistavalla, jossa eri toimijoiden toimintamahdollisuuksia voidaan rajoittaa ja valvoa erityisesti toimijoiden ja toiminteiden tunnistamiseen ja todentamiseen pohjautuen. Kytkentöjen ja konfiguraatioiden turvallisesta toiminnasta tulee varmistua säännöllisesti, vrt. MH-01 (Muutostenhallinta). 
Saatavuuden ja riittävän dokumentoinnin varmistamisen kannalta tarkoituksenmukainen ratkaisu on usein palomuurisääntöjen sekä palomuurien konfiguraatioiden varmuuskopiointi, ja varmuuskopioiden säilytys riittävän suojatusti.
Vaatimuksen tulkinnassa tulee huomioida vastuunjako pilvipalvelutarjoajan ja asiakkaan välillä. Mikäli arvioinnin tavoitteena on saada kattava kuva salassa pidettävän tiedon suojaamisen riittävyydestä, arvioinnin tulisi lähtökohtaisesti kattaa sekä pilvipalveluntarjoajan että asiakkaan vastuulla olevat osiot koko tiedon elinkaaren ajalta. Arvioinnissa tulee huomioida esimerkiksi se, että IaaS-mallissa pilvipalveluntarjoaja ei tyypillisesti pysty ottamaan kantaa asiakkaan vastuulla olevien ohjelmistopalomuurien konfiguraation turvallisuuteen. Toisaalta, asiakas ei tyypillisesti pysty vaikuttamaan pilvipalveluntarjoajan tuottaman IaaS-infrastruktuurialustan suojauksiin.
Mikäli asiakas on toteuttanut ohjelmistopalomuurauksen käyttäen pilvipalveluntarjoajan tarjoamaa ohjelmistokomponenttia, asiakas pystyy tyypillisesti vaikuttamaan palomuuraukseen vain tekemänsä konfigurointinsa turvallisuuden osalta. Tässä käyttötapauksessa suositellaankin varmistamaan, että pilvipalveluntarjoaja vastaa tuottamiensa ohjelmistokomponenttien turvallisuudesta myös tilanteissa, joissa kyseisissä ohjelmistokomponenteissa ilmenee asiakkaan salassa pidettävien tietojen suojaamiseen vaikuttavia turvallisuuspuutteita. Tällaisissa tilanteissa suositellaan huomioitavan vastuut myös turvallisuuspuutteiden korjaamisen ja vahingonkorvausten osalta.
Tilanteissa, joissa infrastruktuurin tai esimerkiksi liikennesuodatuksen turvallisuus nojaa ohjelmistokoodiin, tulee erityisesti ohjelmistokoodin pääsyn- ja versionhallintaan kiinnittää erityistä huomiota. Vrt. MH-01 (Muutostenhallinta), MH-02 (Järjestelmäkehitys) ja IP-03 (Hallintayhteydet). Toisaalta ohjelmistokoodiin nojautuva toteutus voi tietyin rajauksin mahdollistaa ympäristön kuvauksen ja sen turvallisuuden arvioinnin versionhallinnan tukemana.
Asiakkaan vastuulla olevan osuuden arvioinnissa suositellaan huomioitavaksi erityisesti, että vastaavat vaatimukset koskevat myös asiakkaan osuutta. Vaatimukset soveltuvat yleensä suoraan esimerkiksi tilanteisiin, joissa IaaS-palvelumallilla tarjottuun pilvipalvelualustaan on toteutettu asiakkaan vastuulla oleva asiakasjärjestelmä.</t>
  </si>
  <si>
    <t>1) Organisaatio ylläpitää riskienarviointia, joka kattaa yleisiltä verkkohyökkäyksiltä suojautumisen. 
2) Suojaukset on mitoitettu siten, että yleiset verkkohyökkäykset eivät vaaranna palvelun tai siinä käsiteltävien tietojen luottamuksellisuutta, eheyttä tai saatavuutta.</t>
  </si>
  <si>
    <t>Kaikkia liitettyjä tietotekniikkajärjestelmiä tulisi lähtökohtaisesti käsitellä epäluotettavina ja varautua yleisiin verkkohyökkäyksiin. Yleisiin verkkohyökkäyksiin varautumiseen sisältyy esimerkiksi vain tarpeellisten toiminnallisuuksien pitäminen päällä. Toisin sanoen jokaiselle päällä olevalle toiminnallisuudelle tulisi olla perusteltu toiminnallinen tarve. Toiminnallisuus tulisi rajata suppeimpaan toiminnalliset vaatimukset täyttävään osajoukkoon (esimerkiksi toiminnallisuuksien näkyvyyden rajaus). Lisäksi tulisi ottaa huomioon esimerkiksi osoitteiden väärentämisen (spoofing) estäminen ja verkkojen näkyvyyden rajaaminen. Erityisesti Internet-rajapinnoissa myös (hajautettujen) palvelunestohyökkäysten riskiä vastaan tulee suojautua. Toisaalta joissain sisäisissä rajapinnoissa palvelunestohyökkäysten riski voi olla hyväksyttävissä ilman erillissuojauksiakin.
Vaatimuksen tulkinnassa tulee huomioida vastuunjako pilvipalvelutarjoajan ja asiakkaan välillä. Esimerkiksi IaaS-mallissa pilvipalveluntarjoaja ei tyypillisesti pysty ottamaan kantaa muun muassa asiakasjärjestelmän ohjelmistokerroksen vikasietoisuuteen tai esimerkiksi asiakkaan vastuulla olevien ohjelmistopalomuurien konfiguraation turvallisuuteen. Toisaalta taas esimerkiksi SaaS-mallissa pilvipalveluntarjoajalla on usein merkittävät vastuut muun muassa palvelunestohyökkäysriskin hallinnoinnissa.</t>
  </si>
  <si>
    <t>1) Käyttöoikeuksien hallinnointi toteuttaa vähimpien oikeuksien periaatetta:
a) Käyttäjätilien luontiin, hyväksymiseen ja ylläpitoon on ennalta määritelty prosessi.
b) Tietojenkäsittely-ympäristön käyttäjille annetaan vain ne tiedot, oikeudet tai valtuutukset, jotka ovat tehtävien suorittamiseksi välttämättömiä.
c) Järjestelmän käyttäjistä ylläpidetään listaa. Jokaisesta myönnetystä käyttöoikeudesta jää merkintä.
d) Käyttöoikeuden myöntämisen yhteydessä tarkistetaan, että oikeuden saaja kuuluu henkilöstöön tai on muutoin oikeutettu.
e) Käyttöoikeuksien käsittely ja myöntäminen on ohjeistettu.
f) Käyttö- ja pääsyoikeudet pidetään ajan tasalla. Tarpeettomat käyttäjätilit ja oikeudet poistetaan, kun niitä ei enää tarvita (esimerkiksi käyttäjän lähtiessä organisaatiosta tai kun käyttäjätiliä ei ole käytetty ennalta määritettyyn aikaan).
g) On olemassa selkeä ja toimiva tapa henkilöstössä tapahtuvien muutosten ilmoittamiseen välittömästi asiankuuluville tahoille sekä toimiva tapa tarvittavien muutosten tekemiseen.
h) Käyttö- ja pääsyoikeudet katselmoidaan säännöllisesti, vähintään puolivuosittain.</t>
  </si>
  <si>
    <t>Käyttöoikeuksien hallinnan keskeinen tavoite on pystyä varmistumaan siitä, että vain oikeutetuilla käyttäjillä on pääsy tietojenkäsittely-ympäristöön ja sen sisältämään suojattavaan tietoon. Käyttöoikeuksien taustalla on suositeltavaa olla jokin sopimus tai muu dokumentoitu peruste, joka voidaan todentaa (esim. työsuhde, sopimus toteutettavasta työstä ympäristössä). Kaikkien käyttäjätunnusten osalta on huolehdittava tunnusten elinkaaresta siten, että vain tarpeelliset tunnukset ovat voimassa ja aktiivisia ja tarpeettomat käyttäjätunnukset poistetaan välittömästi.
Käyttöoikeudet tulee rajata vain toiminnallisen tarpeen edellyttämään osajoukkoon. Tarpeettoman laajat oikeudet mahdollistavat ko. käyttäjälle, prosessille tai edellä mainitut haltuun saavalle hyökkääjälle tarpeettoman laajat toimintamahdolliset. Käyttöoikeuksien rajaamisella vähimpien oikeuksien periaatteen mukaiseksi voidaan pienentää sekä tahallisten että tahattomien tekojen, kuin myös esimerkiksi haittaohjelmista aiheutuvia riskejä. Erityisesti tulee huomioida, että ylläpito-oikeuksia käytetään vain ylläpitotoimiin. Ylläpitotunnuksella varustettua käyttäjätiliä ei tule käyttää esimerkiksi web-selailuun tai sähköpostin käyttöön.
Pääsyoikeuksien ajantasaisuudesta varmistuminen edellyttää yleensä sitä, että kaikkien työntekijöiden, toimittajien ja ulkopuolisten käyttäjien pääsy- ja käyttöoikeudet katselmoidaan säännöllisin väliajoin, esimerkiksi kuuden kuukauden välein. Tehtävänkuvan muutoksissa ja erityisesti työsuhteen päättymisen yhteydessä oikeuksien muuttamiseen ja poistamiseen on oltava selkeä, sovittu menettely. Tämä voi tapahtua esimerkiksi siten, että esimies ilmoittaa muutoksista etukäteen vastuuhenkilöille, jolloin kaikki oikeudet saadaan pidettyä ajantasaisina. Tämä voi edelleen tarkoittaa sitä, että käyttö- ja pääsyoikeudet poistetaan/muutetaan keskitetystä hallintajärjestelmästä tai yksittäisistä järjestelmistä erikseen.
Vaatimuksen soveltamisessa tulee huomioida vastuujako pilvipalveluntarjoajan ja asiakkaan välillä. Tyypillisesti pilvipalveluntarjoaja on vastuussa pilvipalvelun tuottamiseen liittyvän järjestelmäkokonaisuuden käyttöoikeushallinnasta, asiakkaan vastuun koskiessa palveluntarjoajan palvelukokonaisuuden (IaaS, PaaS tai SaaS) päälle rakentuvan osuuden käyttöoikeushallintaa. 
Asiakkaan vastuulla olevan osuuden arvioinnissa suositellaankin huomioitavaksi erityisesti, että vastaavat vaatimukset koskevat myös asiakasta ja asiakkaan osuuteen liittyviä mahdollisia palveluntarjoajia.</t>
  </si>
  <si>
    <t>1) Pilvipalvelun tuottamiseen liittyvät palveluntarjoajan ja asiakkaan ylläpitäjät sekä palvelun käyttäjät tunnistetaan ja todennetaan luotettavasti ennen pääsyä suojattavaan tietoon: 
a) Käytössä on yksilölliset henkilökohtaiset käyttäjätunnisteet.
b) Kaikki käyttäjät tunnistetaan ja todennetaan.
c) Tunnistamisessa ja todennuksessa käytetään tunnettua ja turvallisena pidettyä tekniikkaa tai se on muuten järjestettävä luotettavasti.
d) Käyttäjätunnukset lukittuvat tilanteissa, joissa tunnistus epäonnistuu liian monta kertaa peräkkäin.
e) Järjestelmien ja sovellusten ylläpitotunnukset ovat henkilökohtaisia. Mikäli tämä ei kaikissa järjestelmissä tai sovelluksissa ole teknisesti mahdollista, edellytetään sovitut, dokumentoidut ja käyttäjän yksilöinnin mahdollistavat hallintakäytännöt yhteiskäyttöisille tunnuksille.
f) Käyttäjien todennus tehdään vahvasti, vähintään kahteen tekijään nojautuen (esimerkiksi salasana + token). Yhteys on salattu käyttötilanteeseen soveltuvalla menetelmällä, suosien oikeellisen toiminnan osalta varmistettuja (validoituja) ja standardoituja salausratkaisuja/-protokollia. Vrt. SA-01.
i. Poikkeuksena tilanne, jossa todennus tehdään fyysisesti suojatun turvallisuusalueen (Vrt. FT-01) sisällä vähintään salasanaa käyttäen. Mikäli käytetään salasanatodennusta,
1. käyttäjiä on ohjeistettu hyvästä turvallisuuskäytännöstä salasanan valinnassa ja käytössä,
2. käyttöä valvova ohjelmisto asettaa salasanalle tietyt turvallisuuden vähimmäisvaatimukset ja pakottaa salasanan vaihdon sopivin määräajoin.
2) Tilanteissa, joissa yhteys kulkee fyysisesti suojatun turvallisuusalueen (vrt. FT-01) ulkopuolelle (esimerkiksi pilvipalveluntarjoajan konesalin ja ylläpidon/asiakkaan päätelaitteen välillä), tieto/tietoliikenne on suojattu viranomaisen hyväksymällä salausratkaisulla.
3) Pilvipalvelun tuottamiseen liittyvät palveluntarjoajan ja asiakkaan ylläpitäjien päätelaitteet ja järjestelmät tunnistetaan riittävän luotettavasti ennen pääsyä suojattavaan tietoon.</t>
  </si>
  <si>
    <t xml:space="preserve">1: Salassa pidettävä, henkilötiedot, TL IV &amp; KV-R, TL III (kasauma)  
2-3: TL IV &amp; KV-R, TL III (kasauma) </t>
  </si>
  <si>
    <t>Tunnistamisen ja todentamisen luotettavaan järjestämiseen kuuluu huolehtiminen siitä, että
1) todennusmenetelmä on suojattu välimieshyökkäyksiltä (man-in-the-middle),
2) sisäänkirjautuessa, ennen todennusta, ei paljasteta mitään tarpeetonta tietoa,
3) todennuksessa käytettävät tunnistamistiedot (todennuskredentiaalit) ovat aina salatussa muodossa, jos ne lähetetään verkon yli,
4) todennusmenetelmä on suojattu uudelleenlähetyshyökkäyksiä vastaan, ja
5) todennusmenetelmä on suojattu brute force -hyökkäyksiä vastaan.
Tilanteissa, joissa pilvipalveluun tunnistautumisessa hyödynnetään federoitua identiteetinhallintaa, tai/ja identiteetin- ja pääsynhallintajärjestelmiä (organisaation omia tai esimerkiksi pilvipalveluntarjoajan tuottamia), tulee arvioinnissa kiinnittää erityistä huomiota tunnistuspalvelun (Identity Provider, IdP) sekä attribuuttien välitysketjun luotettavuuteen. Salassa pidettävän tiedon käsittelyyn soveltuvat vain sellaiset tunnistuspalvelut, jotka tarjoavat vahvaan ensitunnistamiseen perustuvaa identiteettiä ja joiden attribuuttien välitysketju pystytään toteuttamaan riittävän turvallisesti tunnistukseen nojaavaan palveluun (Relying Party, RP tai Service Provider, SP) asti. Koska salassa pidettävän tiedon suojaus on yleensä suoraan riippuvainen tunnistuspalvelun luotettavuudesta, tunnistuspalvelun turvallisuudesta varmistuminen kuuluu lähes poikkeuksetta osaksi pilvipalvelun turvallisuuden arviointia. Esimerkiksi attribuuttien välityksen salausteknistä suojausta on tyypillisesti perusteltua arvioida samansuuntaisesti kuin kyseessä olevan tietotyypin suojaamiseen sovellettavan salausratkaisun avainten välitystä (vrt. SA-01, SA-02 ja SA-03).
Identiteetinhallintamalleista organisaatiokeskeinen (organization-centric identity management) soveltuu yleensä esimerkiksi käyttäjäkeskeistä (user-centric) paremmin salassa pidettävän tiedon suojaamistarpeisiin, joissa on huomioitava myös käyttäjän sidonta tiettyyn organisaatioon sekä turvallisuustoteutuksen luotettavuudesta varmistuminen. 
Asiakkaan vastuulla olevan osuuden arvioinnissa suositellaan huomioitavaksi erityisesti, että vastaavat vaatimukset koskevat myös asiakasta ja asiakkaan osuuteen liittyviä mahdollisia palveluntarjoajia.</t>
  </si>
  <si>
    <t>1) Hallintapääsy tapahtuu pilvipalveluympäristössä rajattujen, hallittujen ja valvottujen pisteiden (esimerkiksi hyppykoneet, hallintaportaalit ja vast.) kautta. Hallintapääsyn mahdollistavat pisteet eriytetään toisistaan vähintään siten, että pilvipalveluntarjoajan ja eri asiakkaiden hallintapisteet, sekä niiden kautta saavutettavat palvelut, ovat toisistaan luotettavasti eroteltuna (vrt. JT-03).
2) Hallintapääsy edellyttää vahvaa, vähintään kahteen todennustekijään (esimerkiksi salasana + token) pohjautuvaa käyttäjätunnistusta.
3) Hallintaliikenne on salattua käyttötilanteeseen soveltuvalla menetelmällä, suosien oikeellisen toiminnan osalta varmistettuja (validoituja) ja standardoituja salausratkaisuja/-protokollia. Vrt. SA-01.
4) Hyväksyttyjen fyysisesti suojattujen turvallisuusalueiden (vrt. FT-01) ulkopuolelle viedyt asiakastietoa sisältävät päätelaitteet ja muut tietovälineet (kiintolevyt, USB-muistit ja vastaavat) säilytetään salattuina käyttötilanteeseen soveltuvalla menetelmällä, suosien oikeellisen toiminnan osalta varmistettuja (validoituja) ja standardoituja salausratkaisuja, tai tietovälineitä ei jätetä valvomatta. Vrt. SA-01 ja FT-01.
5) Viranomaisen turvallisuusluokitellun tiedon hallinta on mahdollista vain kyseisen turvallisuusluokan mukaisilta päätelaitteilta ja ympäristöistä sekä fyysisiltä alueilta (vrt. FT-01).
6) Viranomaisen turvallisuusluokitellun tiedon hallintaan on pääsy vain viranomaisen hyväksymällä menettelyllä salatulla hallintayhteydellä. 
7) Turvallisuusluokiteltua tietoa sisältävien päätelaitteiden ja muiden tietovälineiden (kiintolevyt, USB-muistit ja vastaavat) salaus on viranomaisen hyväksymä.</t>
  </si>
  <si>
    <t xml:space="preserve">1-4: Salassa pidettävä, henkilötiedot, TL IV &amp; KV-R, TL III (kasauma)  
5-7: TL IV &amp; KV-R, TL III (kasauma) </t>
  </si>
  <si>
    <t>Pilvipalveluympäristöissä etähallinta on yleensä tyypillisin hallintamenettely sekä itse pilvipalvelualustan, että asiakkaan järjestelmien osalta. Etähallinnaksi tulkitaan esimerkiksi pilvipalveluntarjoajan ylläpitotoimet, jotka tapahtuvat fyysisesti suojatun konesaliympäristön ulkopuolelta käsin. Etähallinnaksi tulkitaan myös pilvipalvelun asiakkaan, omalle vastuulleen kuuluvaan järjestelmäosaan kohdistuvat ylläpitotoimet. 
Hallintayhteyksien suojausten arvioinnissa tulisi huomioida erityisesti se, miltä osin ko. hallintayhteyden kautta pystytään vaarantamaan pilvipalvelussa käsiteltävät tiedot. Useimmat hallintayhteystavat mahdollistavat pääsyn tietoon joko suoraan (esimerkiksi tietokantaylläpito pääsee yleensä tarvittaessa tietokannan sisältöön) tai epäsuoraan (esimerkiksi verkkolaiteylläpito pystyy yleensä muuttamaan tietojärjestelmää suojaavia palomuurisääntöjä). Hallintayhteyksiin tulkitaan kuuluvaksi lähtökohtaisesti kaikki yhteystavat, joilla on mahdollista vaikuttaa salassa pidettävien tietojen suojauksiin. Hallintayhteyksiin kuuluvat tyypillisesti myös pilvipalvelun asiakkaalle tarjottavat web-konsolit/-portaalit ja vastaavat etähallintayhteydet. 
Erityisesti tilanteissa, joissa hallintayhteys mahdollistaa suoran tai epäsuoran pääsyn salassa pidettävään tietoon, tulee hallintayhteys ja siihen käytettävät päätelaitteet rajata lähtökohtaisesti samalle suojaus-/turvatasolle, kuin mitä ko. tietojenkäsittely-ympäristökin. 
Turvallisuusluokitellun tiedon käsittelyyn käytetyn ympäristön hallinta ei lähtökohtaisesti ole hallintaliikenteen turvallisuuskriittisestä luonteesta johtuen mahdollista heikommin suojatuista ympäristöistä tai päätelaitteistä käsin. Turvallisuusluokiteltua tietoa sisältävän pilvipalvelualustan hallinnointi tuleekin rajata kyseisen turvallisuusluokan vaatimukset täyttäviin päätelaitteisiin. Huomioitava, että myös päätelaitteiden hallinnointiratkaisujen ja muiden niihin kytkeytyvien taustajärjestelmien tulee täyttää kyseisen turvallisuusluokan vaatimukset, kuten myös fyysiset tilat/alueet, joista hallintaa suoritaan.
Päätelaitteiden ja niihin kytkeytyvien taustajärjestelmien (esimerkiksi hakemisto- ja hallintapalvelut) suojaamisessa tulee huomioida erityisesti TT-01 (Tietoliikenneverkon rakenne), IP-01 (Käyttöoikeushallinta), IP-02 (Käyttäjätunnistus), IP-03 (Hallintayhteydet), JT-01 (Jäljitettävyys ja havainnointikyky), JT-02 (Järjestelmäkovennus), JT-04 (Haittaohjelmasuojaus), JT-05 (Suojattavien kohteiden siirtäminen ja poistaminen), SA-01 (Salauskäytännöt ja avainhallinta), SA-02 (Salaus fyysisesti suojatun turvallisuusalueen ulkopuolella), KT-04 (Haavoittuvuuksien hallinta) ja MH-01 (Muutostenhallinta) ja SI-02 (Tietoaineistojen tuhoaminen). Päätelaitteiden ja niihin kytkeytyvien taustajärjestelmien suojaamisessa ja suojaamisen arvioinnissa voidaan hyödyntää myös Katakri 2015 -viitekehystä. Kasautumisvaikutuksen seurauksena turvallisuusluokan III tietovarantojen hallintaratkaisuissa tulee lisäksi erityisesti huomioida, että hallintaan käytettävät päätelaitteet ovat luotettavasti eroteltuja Internet-kytkentäisistä verkoista. 
Riittävän jäljitettävyyden toteuttamisessa voidaan hyödyntää esimerkiksi niin sanottua hyppykone-käytäntöä, jossa kaikki hallintatoimet toteutetaan ja kirjataan (lokitetaan) hyppykoneen kautta. 
Asiakkaan vastuulla olevan osuuden arvioinnissa suositellaan huomioitavaksi erityisesti, että vastaavat vaatimukset koskevat myös asiakasta ja asiakkaan osuuteen liittyviä mahdollisia palveluntarjoajia.</t>
  </si>
  <si>
    <t>1) Luotettavat menetelmät turvallisuuteen liittyvien tapahtumien jäljitettävyyteen on toteutettu. Erityisesti:
a) Tallenteet ovat riittävän kattavia tietomurtojen tai niiden yritysten jälkikäteiseen todentamiseen.
b) Keskeiset tallenteet säilytetään vähintään 6 kk, ellei lainsäädäntö tai sopimukset edellytä pitempää säilytysaikaa.
c) Lokitiedot ja niiden kirjauspalvelut suojataan luvattomalta pääsyltä (käyttöoikeushallinto, looginen pääsynhallinta) vähimpien oikeuksien periaatteen mukaisesti.
d) Lokitietojen välitys lokilähteiden ja lokikeräimen välillä on toteutettu suojatusti. Välityksen osapuolet tunnistetaan. Lokitiedot välitetään käyttötilanteeseen soveltuvalla menetelmällä salattuna, suosien oikeellisen toiminnan osalta varmistettuja (validoituja) ja standardoituja salausratkaisuja/-protokollia. Vrt. SA-01. Vaihtoehtoisesti lokitiedot voidaan siirtää erillisen hallintaverkon kautta.
e) Kellot on synkronoitu sovitun ajanlähteen kanssa.
f) Turvallisuusluokan III kasaumalle lisäksi: Keskeiset tallenteet säilytetään vähintään 24 kk, ellei lainsäädäntö tai sopimukset edellytä pitempää säilytysaikaa.
g) Turvallisuusluokan III kasaumalle lisäksi: Keskeiset lokitiedot ohjataan lokilähteistä erilliselle lokikeräimelle (tai erillisille lokikeräimille).
2) Pilvipalveluntarjoaja toimittaa asiakkaan pyynnöstä, pilvipalveluntarjoajan vastuualueeseen kuuluvien järjestelmäkomponenttien osalta, asiakkaaseen vaikuttavat lokitiedot muodossa, josta asiakas voi tutkia häneen vaikuttavia tapauksia.
3) Pilvipalveluntarjoaja tarjoaa mahdollisuuden (teknisen rajapinnan) reaaliaikaiseen tiedonvaihtoon asiakkaan kanssa asiakkaan tietojen turvallisuuteen liittyvien tapahtumien välittämiseen (lokitiedot, tapahtumatiedot, tietoturvahavainnot).
4) Luotettavat menetelmät turvallisuuspoikkeamien havaitsemiseksi on toteutettu. Erityisesti:
a) On olemassa menettely, jolla kerätyistä tallenteista (vrt. KT-04) pyritään havaitsemaan poikkeamia (erityisesti tietojärjestelmän luvaton käyttöyritys on kyettävä havaitsemaan).
b) Verkkoliikenteen normaali tila (liikennemäärät, protokollat ja yhteydet) on tiedossa.
c) On olemassa menettely, jolla verkkoliikenteen normaaliin tilaan nähden eroavat tapahtumat (esimerkiksi poikkeavat yhteydet tai niiden yritykset) pyritään havaitsemaan.
d) On olemassa menettely, jolla pilvipalveluun kuuluvista palvelimista ja muista kohteista (hosts) voidaan havainnoida poikkeamia.
e) Turvallisuusluokan III kasaumalle lisäksi: On olemassa menettely, jolla yritykset päästä valtuuttamattomasti laajempaan osaan tietosisällöstä pyritään havaitsemaan.
5) On olemassa menettely havaituista poikkeamista toipumiseen.</t>
  </si>
  <si>
    <t>1a-e, 2-3, 4a-d, 5: Salassa pidettävä, henkilötiedot, TL IV &amp; KV-R, TL III (kasauma) 
1f-g, 4e: TL III (kasauma)</t>
  </si>
  <si>
    <t>Jäljitettävyydellä tarkoitetaan järjestelmäympäristön tapahtumien kirjaamista siten, että poikkeamatilanteessa voidaan selvittää mitä toimia ympäristössä on tehty, kenen toimesta ja mitä vaikutuksia toimilla on ollut. Keskeisiä tallenteita ovat tyypillisesti keskeisten verkkolaitteiden ja palvelinten lokitiedot. Myös esimerkiksi työasemien ja vastaavien lokitiedot kuuluvat tähän erittäin usein. Kattavuusvaatimuksen voi useimmin toteuttaa siten, että varmistaa, että ainakin työasemien, palvelinten, verkkolaitteiden (erityisesti palomuurien, myös työasemien sovellusmuurien) ja vastaavien lokitus on päällä. Verkkolaitteiden lokeista tulisi myös pystyä jälkikäteen selvittämään mitä hallintatoimenpiteitä verkkolaitteille on tehty, milloin ja kenen toimesta.
Tapahtumalokeja olisi syytä kerätä järjestelmän toiminnasta, käyttäjäaktiviteeteista, turvaan liittyvistä tapahtumista ja poikkeuksista. Suositeltu tapa lokien turvaamiseksi on ohjata keskeiset lokitiedot vahvasti suojatulle lokipalvelimelle/-palvelimille, jonka/joiden tiedot varmuuskopioidaan säännöllisesti. Sekä ylläpitäjien oikeusturvan, kuin myös tietomurtoepäilyjen tutkinnan tukemiseksi, suositellaan tehtävien erottelua toteutettavaksi siten, että lokitietojen ylläpito on eriytetty muusta ylläpitohenkilöstöstä. Lokitietojen tallennus- ja seurantaohjelmiston toimivuutta tulee myös seurata.
Lokitietojen säilytysajoissa tulee huomioida kyseessä olevan käyttötapauksen tarpeet. Esimerkiksi viranomaistoiminnassa rikosoikeudelliset vanhentumisajat voivat johtaa tyypillisesti vähintään viiden vuoden säilytysaikatarpeisiin.
Väärinkäyttöyrityksen havaitseminen edellyttää useimmissa ympäristöissä käytännössä automatisoitujen havainnointi- ja hälytystyökalujen käyttöä. Lokitietojen manuaalinen tarkastelu on yleensä riittävä vain ympäristöissä, joissa lokimassat ovat hyvin pieniä ja lokien tarkasteluun on osoittaa riittävät henkilöresurssit. Tietojenkäsittely-ympäristön palauttaminen takaisin suojattuun tilaan kohtuullisessa ajassa edellyttää yleensä suunniteltuja, kuvattuja, koulutettuja sekä harjoiteltuja
prosesseja sekä teknisiä menetelmiä.
Verkkoliikennöinnin osalta tarkkailuun ja havaitun hyökkäyksen vaikutusten rajoittamiseen on useita soveltuvia toteutusmahdollisuuksia keskeisten verkkosolmujen tasolla tapahtuvasta tarkastelusta aina työasema- ja palvelinkohtaisiin sensoreihin sekä näiden yhdistelmiin. Riippumatta käytetyistä verkkolaitteista ja toimittajista, verkkotason havainnointikyvyn käytännön toteutus edellyttää tyypillisesti verkkoliikenteen normaalin tilan tuntemista. 
Asiakkaan vastuulla olevan osuuden arvioinnissa suositellaan huomioitavaksi erityisesti, että vastaavat vaatimukset koskevat myös asiakasta ja asiakkaan osuuteen liittyviä mahdollisia palveluntarjoajia.</t>
  </si>
  <si>
    <t>1) Käytössä on menettelytapa, jolla järjestelmät asennetaan järjestelmällisesti siten, että lopputuloksena on kovennettu asennus.
2) Kovennettu asennus sisältää vain sellaiset komponentit ja palvelut, sekä käyttäjien ja prosessien oikeudet, jotka ovat välttämättömiä toimintavaatimusten täyttämiseksi ja turvallisuuden varmistamiseksi.</t>
  </si>
  <si>
    <t>Turvallisen ohjelmistokoodin tekeminen on osoittautunut haastavaksi. Mitä enemmän ympäristössä on ohjelmistokoodia, sitä enemmän on mahdollisuuksia ohjelmistovirheille, toisin sanoen haavoittuvuuksille. Mitä enemmän ohjelmistokoodin turvallisuuteen nojaavia palveluja on tarjolla, sitä todennäköisempää on, että palveluissa on myös haavoittuvuuksia. Riskejä voidaan pienentää haavoittuvuuspinta-alaa pienentämällä, toisin sanoen tarjoamalla vain välttämättömiä palveluja alttiiksi hyökkäyksille.
Järjestelmät ovat yleensä tulvillaan ominaisuuksia. Ominaisuudet ovat yleensä oletusarvoisesti päällä ja helppo ottaa käyttöön. Ominaisuudet ovat toisaalta usein myös tarpeettoman turvattomilla asetuksilla. Jos tarpeettomia ominaisuuksia ei poisteta käytöstä, nämä ovat myös pahantahtoisen toimijan käytettävissä. Jos välttämättömien palvelujen tarpeettoman turvattomia asetuksia ei muuteta, ovat nämä myös pahantahtoisen toimijan käytettävissä. Järjestelmissä on oletusarvoisesti usein käytössä esimerkiksi ennalta määriteltyjä ylläpitosalasanoja, valmiiksi asennettuja tarpeettomia ohjelmistoja ja tarpeettomia käyttäjätilejä.  
Koventamisella tarkoitetaan yleisesti järjestelmän asetusten muuttamista siten, että järjestelmän haavoittuvuuspinta-alaa saadaan pienennettyä. Järjestelmissä on yleisesti otettava käyttöön vain käyttövaatimusten kannalta olennaiset toiminnot, laitteet ja palvelut. Vastaavasti esimerkiksi automaattisille prosesseille on annettava vain ne tiedot, oikeudet tai valtuutukset, jotka ovat niiden tehtävien suorittamiseksi välttämättömiä, jotta rajoitetaan onnettomuuksista, virheistä tai järjestelmän resurssien luvattomasta käytöstä mahdollisesti aiheutuvia vahinkoja. Koventamiseen ja kovennetun asennuksen ylläpitämiseen voidaan usein hyödyntää myös konfiguraationhallintatyökaluja.
Asiakkaan vastuulla olevan osuuden arvioinnissa suositellaan huomioitavaksi erityisesti, että vastaavat vaatimukset koskevat myös asiakasta ja asiakkaan osuuteen liittyviä mahdollisia palveluntarjoajia.</t>
  </si>
  <si>
    <t>1) Asiakkaiden salassa pidettävät tiedot säilytetään luotettavasti toisistaan eroteltuna yhteiskäyttöisissä virtuaalisissa ja fyysisissä järjestelmissä.</t>
  </si>
  <si>
    <t>Erottelu on toteutettava riittävän luotettavasti, joko loogisen tai/ja fyysisen erottelun menetelmillä. Eräs yleinen käytössä oleva erottelumenetelmä esimerkiksi yhteiskäyttöisten verkkolaitteiden ja tallennusjärjestelmien osalta on salaus. Asiakaskohtaisilla avaimistoilla toteutettavaa tietoliikenteen salausta (data-in-transit) ja salausta tallennettaessa (data-at-rest) voidaan hyödyntää myös muiden turvatavoitteiden, esimerkiksi laitteistojen turvallisen hävittämisen, tukevana suojauksena. Vrt. SA-03 (Salaus fyysisesti suojatun turvallisuusalueen sisäpuolella) ja KT-03 (Varmistus- ja palautusprosessit).
Jos samaa laitteistoa käytetään useiden asiakkaiden tiedon käsittelyyn samanaikaisesti, tulee varmistua siitä, että tietojen fyysinen ja looginen erottelu on riittävän turvallinen. Mikäli asiasta ei saada riittävää varmuutta, tulee tietojen käsittelyyn käyttää erillisiä fyysisiä laitteita. Esimerkiksi turvallisuusluokitellut tiedot voidaan säilyttää fyysisesti erillisellä virtualisointialustalla, jossa esimerkiksi mahdollisiin prosessorihaavoittuvuuksiin liittyvät rajapinnat on rajattu vain turvallisuusluokiteltujen tietojen valtuutettujen käyttäjien saavutettaviksi.
Jos samaa laitteistoa käytetään useiden eri asiakkaiden tietojen käsittelyyn, mutta ei samanaikaisesti, tulee varmistua myös siitä, että edellisen asiakkaan tiedot on poistettu riittävän turvallisesti laitteistosta (ml. kaikki osat, BIOS, erilaisten muiden laitteiden välimuistit). Mikäli asiasta ei saada riittävää varmuutta, tulee tietojen käsittelyyn käyttää erillisiä fyysisiä laitteita. Vrt. SI-02 (Tietoaineistojen tuhoaminen).
Turvallisuusluokitellun salassa pidettävän tiedon omistajat voivat varata itselleen tarkastusoikeuden kaikkiin verkkoihin/järjestelmiin, joissa heidän omistamaansa tietoa käsitellään. Tarkastuksissa edellytetään usein fyysistä ja loogista pääsyä tarkastettavaan kohteeseen, ja siten tarkastajilla on usein teknisesti mahdollisuus päästä myös kohteessa käsiteltävään tietoon. Erityisesti ympäristöissä, joissa on tarve käsitellä useamman eri omistajan tietoa, tulee varmistua siitä, että verkon/järjestelmän toteutustapa mahdollistaa tarkastukset siten, että tiedon omistajat eivät pääse käsiksi toistensa tietoihin tarkastuksen yhteydessä.
Erityisesti palvelumalleilla IaaS ja PaaS, turvallisuusluokitellun tiedon erottaminen tulee varmistaa fyysisesti erillisillä verkoilla tai salatuilla virtuaalisilla tai ohjelmistopohjaisilla paikallisverkoilla. Vrt. SA-03 (Salaus fyysisesti suojatun turvallisuusalueen sisäpuolella).</t>
  </si>
  <si>
    <t>1) Pilvipalvelussa, mukaan lukien sen hallinnointiin käytettävissä järjestelmäympäristöissä, toteutetaan luotettavat menetelmät haittaohjelmauhkien ennaltaehkäisyyn, estämiseen, havaitsemiseen, vastustuskykyyn ja tilanteen korjaamiseen.</t>
  </si>
  <si>
    <t>Haittaohjelmariskejä vastaan voidaan suojautua esimerkiksi järjestelmien kovennusmenettelyillä (vrt. JT-02), käyttöoikeuksien rajauksilla (vrt. IP-01), järjestelmien pitämisellä turvallisuuspäivitysten tasolla (vrt. KT-04), poikkeamien havainnointikyvyllä (vrt. JT-01), henkilöstön turvatietoisuudesta varmistumalla (vrt. HT-04) ja myös haittaohjelmantorjuntaohjelmistojen käytöllä. Riskejä voidaan pienentää myös riskialttiiden ympäristöjen eriyttämisellä tuotantoympäristöistä sekä muun muassa siirreltävien medioiden (esimerkiksi USB-muistien) käytön rajauksilla.
Asiakkaan vastuulla olevan osuuden arvioinnissa suositellaan huomioitavaksi erityisesti, että vastaavat vaatimukset koskevat myös asiakasta ja asiakkaan osuuteen liittyviä mahdollisia palveluntarjoajia. Esimerkiksi mikäli asiakkaan vastuulle kuuluva asiakasjärjestelmä mahdollistaa tiedostojen lataamisen asiakasjärjestelmään, haittaohjelmasuojaukselle yleensä riskienhallinnalliset perusteet.</t>
  </si>
  <si>
    <t>1) Laitteita, ohjelmistoja, siirtomedioita tai vastaavia saa siirtää fyysisesti suojattujen toimitilojen ulkopuolelle vain erilliseen valtuutukseen pohjautuen.
2) Fyysisesti suojatun toimitilan ulkopuolella tapahtuva siirto ja käsittely tapahtuu siirrettävän suojattavan kohteen (luokituksen) mukaisesti. 
3) Siirrettäessä asiakkaan salassa pidettävää tietoa fyysisesti suojatun turvallisuusalueen (vrt. FT-01) ulkopuolella, tieto on salatussa muodossa (vrt.  SA-02) tai suojattava kohde on pilvipalveluntarjoajan henkilöstön jatkuvan valvonnan alaisuudessa.
4) Viranomaisen turvallisuusluokitellun tiedon suojaamisessa käytetään viranomaisen hyväksymiä salauskäytäntöjä, -vahvuuksia ja -tuotteita (vrt. SA-01).</t>
  </si>
  <si>
    <t xml:space="preserve">1-3: Salassa pidettävä, henkilötiedot, TL IV &amp; KV-R, TL III (kasauma)  
4: TL IV &amp; KV-R, TL III (kasauma) </t>
  </si>
  <si>
    <t>Erityisesti huomioitavaa:
- Tietojen turvallinen poistaminen sekä tietovälineen tuhoaminen, vrt. SI-02 (Tietoaineistojen tuhoaminen)
- Siirrettävien tietovälineiden salaus
- Tietojen siirtäminen uudelle tietovälineelle, kun tietoväline korvataan
Asiakkaan vastuulla olevan osuuden arvioinnissa suositellaan huomioitavaksi erityisesti, että mikäli asiakkaan vastuulle kuuluva osuus siirtää salassa pidettävää tai/ja turvallisuusluokiteltua tietoa esimerkiksi asiakkaan päätelaitteille/päätelaitteilta, tulee tiedon/tietoliikenteen olla riittävän luotettavasti salatussa muodossa.</t>
  </si>
  <si>
    <t>1) Salauskäytäntöjen ja salausavainten hallinnan prosessit on suunniteltu, toteutettu ja kuvattu.
2) Salaiset avaimet ovat vain valtuutettujen käyttäjien ja prosessien käytössä. Prosessit edellyttävät vähintään
a) kryptografisesti vahvoja avaimia,
b) turvallista avaintenjakelua,
c) turvallista avainten säilytystä,
d) säännöllisiä avaintenvaihtoja, 
e) vanhojen tai paljastuneiden avainten vaihdon, ja
f) valtuuttamattomien avaintenvaihtojen estämisen.
3) Viranomaisen turvallisuusluokitellun tiedon suojaamisessa käytetään viranomaisen hyväksymiä salauskäytäntöjä, -vahvuuksia ja -tuotteita.</t>
  </si>
  <si>
    <t xml:space="preserve">1-2: Salassa pidettävä, henkilötiedot, TL IV &amp; KV-R, TL III (kasauma)  
3: TL IV &amp; KV-R, TL III (kasauma) </t>
  </si>
  <si>
    <t>Erityisesti liikennöitäessä julkisen tai muun heikommin suojatun verkon kautta, salausratkaisut ovat usein ainoita suojauksia salassa pidettävän tiedon luottamuksellisuuden, ja tyypillisesti myös eheyden suojaamisessa. Koska salausratkaisujen mahdollisia puutteita on usein äärimmäisen haastavaa korvata muilla suojauksilla, salausratkaisun valintaan ja turvalliseen käyttötapaan tulee kiinnittää erityistä huomiota. Tulee myös huomioida, että erityisesti pilvipalveluissa salauksen roolina on usein myös eri asiakkaiden tietojen erottelu (vrt. JT-03) yhteiskäyttöisessä infrastruktuurissa sekä esimerkiksi tiedon tuhoamisen (vrt. SI-02) luotettavuuden tukeminen.
Erityisesti turvallisuusluokitellun tiedon suojaamisessa korostuu tarve käyttää salausratkaisuja, joiden riittävästä turvallisuudesta on luotettavaa näyttöä. Salausratkaisujen arvioinnissa huomioidaan useita eri tekijöitä. Salausvahvuuden ja salausratkaisun oikeellisesta toiminnasta varmistumisen lisäksi tulee huomioida muun muassa salausratkaisun käyttöympäristön uhkataso. Esimerkiksi Internetin yli liikennöitäessä uhkataso eroaa merkittävästi tilanteeseen, jossa salausta käytetään liikennöintiin hallitun ja suojatun fyysisen alueen sisällä (esimerkiksi kahden turva-alueen välinen liikennöinti hallinnollisen alueen kautta). Muihin salausratkaisun arvioinnissa huomioitaviin tekijöihin kuuluvat esimerkiksi ko. käyttötapauksen vaatimukset tiedon salassapitoajalle ja eheydelle. 
Erilaisiin tietoaineistoihin kohdistuu erilaisia riskejä. Esimerkiksi viranomaisten turvallisuusluokitellut tiedot ovat yleensä miellettävissä valtion turvallisuuden (yleisen edun) näkökulmasta suojattaviksi. Turvallisuusluokiteltuihin tietoihin voidaan toisaalta usein olettaa kohdistuvan eriävien tahojen kiinnostus, kuin esimerkiksi turvallisuusluokittelemattomiin henkilötietoihin. Riskien eroavaisuus tulee huomioida myös salausratkaisujen valinnassa.
Salauksen suojausvaikutus voidaan menettää osin tai täysin tilanteissa, joissa avainhallinnan heikkouksia pystytään valtuuttamattomasti hyödyntämään. Salausratkaisun salausavainten hallinnointiprosessien tuleekin olla suunniteltuja, toteutettuja ja kuvattuja/ohjeistettuja.
Erityisesti salausratkaisujen osalta tulee riskienarvioinnissa huomioida myös toimitusketjujen turvallisuus. Vaikka salausratkaisu olisi riittävän turvallinen esimerkiksi salausratkaisun valmistajalta lähtiessään, toimitusketjun suojaamispuutteet voivat mahdollistaa salausratkaisun peukaloinnin, ja siten johtaa turvattoman salausratkaisun käyttöönottoon tietojärjestelmän tai palvelun osana.
Vrt. SA-02 (Salaus fyysisesti suojatun turvallisuusalueen ulkopuolella) ja SA-03 (Salaus fyysisesti suojatun turvallisuusalueen sisäpuolella). Lisätietoja on saatavissa Kyberturvallisuuskeskuksesta.
Asiakkaan vastuulla olevan osuuden arvioinnissa suositellaan huomioitavaksi erityisesti, että vastaavat vaatimukset koskevat myös asiakasta ja asiakkaan osuuteen liittyviä mahdollisia palveluntarjoajia.</t>
  </si>
  <si>
    <t>1) Siirrettäessä asiakkaan salassa pidettävää tietoa hyväksyttyjen fyysisesti suojattujen turvallisuusalueiden (esimerkiksi palveluntarjoajan konesali, vrt. FT-01) ulkopuolella, tai matalamman turvallisuustason verkon kautta, salassa pidettävä tieto siirretään käyttötilanteeseen soveltuvalla menetelmällä salattuna, suosien oikeellisen toiminnan osalta varmistettuja (validoituja) ja standardoituja salausratkaisuja/-protokollia. Vrt. SA-01.
2) Tietojensiirto on järjestettävä siten, että vastaanottaja varmistetaan tai tunnistetaan riittävän tietoturvallisella tavalla ennen kuin vastaanottaja pääsee käsittelemään siirrettyjä salassa pidettäviä tietoja.
3) Viranomaisen turvallisuusluokitellun aineiston salaus toteutetaan viranomaisen hyväksymällä menetelmällä (vrt. SA-01).</t>
  </si>
  <si>
    <t>Internet, sekä operaattorin tarjoamat MPLS-verkot ja esimerkiksi niin sanotut mustat kuidut (dark fiber) tulkitaan julkisiksi verkoiksi. Radiorajapinnan käyttö langattomissa verkkoyhteyksissä (esim. WLAN, 4G) tulkitaan poistumiseksi fyysisesti suojatun turvallisuusalueen ulkopuolelle. Toisin sanoen radiorajapinnan käyttö rinnastetaan julkisen verkon kautta liikennöinniksi, mikä tulee huomioida erityisesti liikenteen salauksessa.
Asiakkaan vastuulla olevan osuuden arvioinnissa suositellaan huomioitavaksi erityisesti, että vastaavat vaatimukset koskevat myös asiakasta ja asiakkaan osuuteen liittyviä mahdollisia palveluntarjoajia.</t>
  </si>
  <si>
    <t>1) Kun asiakkaan salassa pidettävää tietoa siirretään hyväksyttyjen fyysisesti suojattujen turvallisuusalueiden (vrt. FT-01) ja kyseisen turvallisuustason verkon sisäpuolella, alemman tason salausta tai salaamatonta siirtoa voidaan käyttää, mikäli tietojen riittävä suojaus voidaan toteuttaa fyysisen suojaamisen menetelmin. Vrt. JT-03.
2) Asiakkaiden salassa pidettävät tiedot tallennetaan pilvipalveluun salatussa muodossa, mikäli käytetään yhteiskäyttöistä laitteistoa. Vrt. JT-03.
3) Salausavaimistot ovat asiakaskohtaisesti eroteltuja.
4) Viranomaisen turvallisuusluokitellun aineiston salaus toteutetaan viranomaisen hyväksymällä menetelmällä (vrt. SA-01).</t>
  </si>
  <si>
    <t xml:space="preserve">1-3: Salassa pidettävä, henkilötiedot, TL IV &amp; KV-R, TL III (kasauma) 
 4: TL IV &amp; KV-R, TL III (kasauma) </t>
  </si>
  <si>
    <t>2: Ei koske laskutukseen tai muuhun asiakassuhteen hallinnointiin liittyvää metatietoa.
Yleisesti huomioitava, että lähtökohtaisesti pilvipalveluntarjoajalla on aina pääsy palvelussa käsiteltävään tietoon, mikäli tieto on elinkaarensa aikana palvelussa selväkielisessä muodossaan (esimerkiksi asiakkaalle näytettävä kuvana). Esimerkiksi yleiset omien avainten käyttöön (BYOK, Bring Your Own Keys) tai pilvipalveluntarjoajan fyysiseen konesaliin sijoitettaviin laitteistopohjaisiin turvamoduuleihin (HSM, Hardware Security Module) pohjautuvat ratkaisumallit rajaavat, mutta eivät tyypillisesti estä pilvipalveluntarjoajan pääsymahdollisuuksia palvelussa käsiteltävään tietoon. Salausta voidaan käyttää kuitenkin täydentävänä suojauksena tukemaan esimerkiksi eri asiakkaiden tietojen erottelua, suojattavien kohteiden tuhoamisprosessia tai tehtävien erottelua. Vrt. JT-03 (Tiedon erottelu). Erityisesti pilvipalvelujen skaalautuvuuden ja asiakaskohtaisen erottelun yhdistämiseen salaus on usein suositeltava toteutustapa.
Asiakkaan vastuulla olevan osuuden arvioinnissa suositellaan huomioitavaksi erityisesti, että useissa pilvipalveluratkaisuissa asiakastiedon salaamiskäytännöt ovat osin asiakkaan vastuulla ja konfiguroitavissa.</t>
  </si>
  <si>
    <t>1) Pilvipalvelusta on kattavat järjestelmäkuvaukset sekä ohjeet palvelun turvalliseen ylläpitoon ja hallinnointiin. Kuvaukset ja ohjeistukset ovat sellaisella tasolla, että niiden avulla pystytään uskottavasti välttämään käytön aikaiset virheet sekä varmistumaan sopimusvelvoitteiden mukainen palautuminen häiriötilanteista.
2) Järjestelmäkuvaukset ja ohjeet pidetään ajan tasalla.
3) Järjestelmäkuvaukset ja ohjeet ovat henkilöstölle jalkautettuna ja saatavilla roolien mukaisesti.</t>
  </si>
  <si>
    <t>Erityisesti tilanteissa, joissa pilvipalvelun merkittävä järjestelmäkomponentti vikaantuu, tulee palvelun korjaamisen tueksi olla riittävän kattavat kuvaukset järjestelmästä. Kuvausten tulee olla sellaisten henkilöiden saatavilla, jotka tarvitsevat niitä tilanteen palauttamisessa. Kuvaukset tukevat myös tilanteissa, joissa avainhenkilöt ovat estyneitä poikkeavan tilanteen korjaamisesta.
Huomioitava riittävät kuvaukset ja ohjeistukset myös tilanteissa, joissa asiakas tai asiakkaan valtuuttama kolmas osapuoli ylläpitää tai kehittää pilvipalvelualustan päälle tuotettua asiakasjärjestelmää.
Jatkuvuutta voidaan tukea myös esimerkiksi automatisoituja häiriönkorjaustoimintoja (esimerkiksi konttien uudelleenkäynnistys) hyödyntämällä.
Asiakkaan vastuulla olevan osuuden arvioinnissa suositellaan huomioitavaksi erityisesti, että vastaavat vaatimukset koskevat myös asiakasta ja asiakkaan osuuteen liittyviä mahdollisia palveluntarjoajia.</t>
  </si>
  <si>
    <t>1) Pilvipalvelun suorituskyky (kapasiteetti) mitoitetaan siten, että palvelutasosopimusten mukainen palvelutaso pystytään luotettavasti tarjoamaan. Mitoitukseen on sisällyttävä toteutuneen suorituskykytarpeen seuranta sekä tulevien suorituskykytarpeiden ennusteet.
2) Pilvipalveluntarjoajan on mahdollistettava asiakkaalle annettujen järjestelmäresurssien (esim. tietojenkäsittely- tai tallennuskapasiteetin) käytön seuranta.</t>
  </si>
  <si>
    <t>Suorituskykytarpeen seuranta tukee mahdollisuuksia resurssien käyttöasteen optimointiin, tulevien tarpeiden arviointiin, sekä myös palvelutasosopimusten mukaisten velvoitteiden täyttämiseen.</t>
  </si>
  <si>
    <t>1) Varmistus- ja palautusprosessit on suunniteltu, toteutettu, testattu ja kuvattu osana jatkuvuussuunnitelmaa siten, että pystytään vastaamaan palvelutasosopimusten ja lainsäädännön velvoitteisiin sekä pilvipalvelun muihin liiketoiminnallisiin vaatimuksiin. Erityisesti huomioitava:
a) Varmistusten taajuus on riittävä varmistettavan tiedon kriittisyyteen nähden. Edellyttää selvitystä siitä, kuinka paljon dataa voidaan menettää (recovery point objective, RPO).
b) Palautusprosessin nopeus on riittävä toimintavaatimuksiin nähden. Edellyttää selvitystä siitä, kuinka kauan palautuminen voi kestää (recovery time objective, RTO).
c) Varmuuskopioinnin ja palautusprosessin oikea toiminta testataan säännöllisesti.
d) Varmuuskopioiden fyysinen sijoituspaikka on riittävän eriytetty varsinaisesta järjestelmästä (eri sortuma-/palotila, välimatka varmuuskopion ja varsinaisen tilan välillä).
2) Varmuuskopiot suojataan niiden elinkaaren ajan vähintään vastaavan tasoisilla menetelmillä, kuin millä alkuperäinen tieto. Suuri määrä tietoa voi edellyttää tiukempia suojauksia (kasautumisvaikutus). Erityisesti huomioitava:
a) Pääsy varmuuskopioihin on rajattu vähimpien oikeuksien periaatteen mukaisesti vain hyväksytyille henkilöille tai rooleille. 
b) Varmistus- ja palautusprosessit ovat jäljitettävissä (lokitus) ja valvottuja siten, että luvattomat toimet (esimerkiksi valtuuttamattomat palautukset) pyritään havaitsemaan. 
c) Tilanteissa, joissa varmuuskopioita säilytetään toisessa fyysisessä sijainnissa, myös tämän sijainti on fyysisen ja loogisen pääsynhallinnan osalta vähintään vastaavalla tasolla.
d) Tilanteissa, joissa varmuuskopioita siirretään fyysisesti suojatun turvallisuusalueen (vrt. FT-01) ulkopuolelle (esimerkiksi pilvipalveluntarjoajan toiseen konesaliin) verkon välityksellä, tieto/tietoliikenne on salattuna käyttötilanteeseen soveltuvalla menetelmällä, suosien oikeellisen toiminnan osalta varmistettuja (validoituja) ja standardoituja salausratkaisuja/-protokollia. Vrt. SA-02 ja SA-03. 
e) Tilanteissa, joissa varmuuskopioita siirretään fyysisesti suojatun turvallisuusalueen (vrt. FT-01) ulkopuolelle siirtomedialla (esimerkiksi varmistusnauhat tai -levyt), siirtomedia siirretään jatkuvan valvonnan alaisuudessa. Siirtomedialle tai sen sisältämälle tiedolle suositellaan salausta.
f) Varmistusmediat hävitetään luotettavasti (vrt. SI-02).
3) Viranomaisen turvallisuusluokiteltua tietoa sisältävien varmuuskopioiden osalta lisäksi huomioitava:
a) Tilanteissa, joissa varmuuskopioita siirretään fyysisesti suojatun turvallisuusalueen (vrt. FT-01) ulkopuolelle (esimerkiksi pilvipalveluntarjoajan toiseen konesaliin) verkon välityksellä, tieto/tietoliikenne on suojattu viranomaisen hyväksymällä salausratkaisulla.
b) Käsiteltäessä samalla varmistusjärjestelmällä eri omistajien tietoja, erottelumenettelyt (esimerkiksi salaus tai/ja fyysisesti erilliset tallennejärjestelmät ja -mediat) on toteutettu varmistusjärjestelmän liittymien ja tallennemedioiden osalta. Vrt. JT-03 ja SA-03.</t>
  </si>
  <si>
    <t xml:space="preserve">Palautustestaus voidaan myös automatisoida tapahtuvaksi esimerkiksi viikoittain. Myöskin palautus tulee suojata vähintään vastaavan tasoisesti kuin alkuperäinen tieto (ml. myös tuhoaminen, vrt. SI-02).
Asiakkaan vastuulla olevan osuuden arvioinnissa suositellaan huomioitavaksi erityisesti, että vastaavat vaatimukset koskevat myös asiakasta ja asiakkaan osuuteen liittyviä mahdollisia palveluntarjoajia. Joissain käyttötapauksissa saattaa olla esimerkiksi varautumistarpeista perusteltua, että asiakasjärjestelmän käsittelemä tieto tai/ja infrastruktuuri on varmistettu/kahdennettu myös täysin asiakkaan hallinnoimaan ympäristöön.
</t>
  </si>
  <si>
    <t>1-2: Salassa pidettävä, henkilötiedot, TL IV &amp; KV-R, TL III (kasauma)  
3: TL IV &amp; KV-R, TL III (kasauma)</t>
  </si>
  <si>
    <t>1) Pilvipalvelun koko elinkaaren ajalle toteutetaan luotettavat menettelyt ohjelmistohaavoittuvuuksien hallitsemiseksi. Erityisesti huomioitava:
a) Viranomaisten, laite- ja ohjelmistovalmistajien sekä muiden vastaavien tahojen tietoturvatiedotteita seurataan ja riskiperusteisesti tarpeellisiksi arvioidut turvapäivitykset asennetaan hallitusti (vrt. MH-01).
b) Järjestelmät tarkistetaan tunnettujen haavoittuvuuksien varalta automaattisesti vähintään kuukausittain. Jos suunnitelluista asetuksista tai turvapäivitystasosta on poikettu, syyt analysoidaan, ja poikkeamat korjataan tai dokumentoidaan poikkeamahallintaprosessin mukaisesti (ks. TJ-04).
c) Pilvipalvelun turvallisen toiminnan kannalta keskeiset komponentit tarkistetaan riippumattoman tahon tunkeutumistestauksella säännöllisesti, vähintään vuosittain. Merkittävät poikkeamat korjataan välittömästi.
d) Pilvipalvelun asiakkaalle tiedotetaan merkittävistä haavoittuvuuksista ja niiden vaikutuksista asiakkaan tietojen suojaamiseen. Tiedotus on erityisen tärkeää tilanteissa, joissa haavoittuvuuden hallinta edellyttää toimia sekä pilvipalveluntarjoajalta että asiakkaalta.</t>
  </si>
  <si>
    <t>Turvallisen ohjelmistokoodin tekeminen on osoittautunut haastavaksi. Ohjelmistovirheiden, toisin sanoen haavoittuvuuksien, hyödyntäminen on useissa hyökkäystyypeissä jossain vaiheessa mukana. Vastuulliset toimittajat korjaavat ohjelmistoistaan löytyneitä haavoittuvuuksia. Riskejä voidaan pienentää korjausten asennuksilla.
Haavoittuvuuksien hallintaan liittyy ohjelmisto- ja järjestelmäympäristön jatkuva seuranta ja kehittäminen siten, että ohjelmistotoimittajien haavoittuvuuskorjaukset voidaan asentaa mahdollisimman nopeasti. Lisäksi on syytä seurata käytettävien ohjelmistoversioiden tukea niiden toimittajalta. Vanhentuneisiin ohjelmistoversioihin ei julkaista aktiivisesti päivityksiä, jolloin myös tietoturvahaavoittuvuuksien korjaaminen voi olla mahdotonta. 
Haavoittuvuuksien korjaamisessa on huomioitava korjausten vaikutukset palveluihin. Jos korjausten tekeminen aiheuttaa katkon asiakkaan palveluun, on se suositeltavaa ajoittaa palvelun asiakkaille vähiten haitalliseen aikaan tai etukäteen sovitun palvelukatkon aikana. Korjausten testaaminen esimerkiksi testiympäristössä voi olla perusteltua, mikäli halutaan varmistua siitä, että korjaavat päivitykset eivät aiheuta odottamattomia muutoksia palvelussa. 
Haavoittuvuuksien hallintaa voidaan tehdä aktiivisesti: 
- varmistamalla vastuut ja tehtävänjaon haavoittuvuuksien korjaamisen osalta, 
- seuraamalla järjestelmäkehitystä ja palveluntuotannossa käytettävien ohjelmistojen tietoturvan tilannetta, ja
- sopimalla jatkuvan seurannan menettelyistä, esim. skannaamalla omaa ympäristöä tunnettujen haavoittuvuuksien osalta.
B: Tarkastus kattaa kaikki järjestelmät, jotka liittyvät kokonaisuuteen rajapintojen kautta. Tarkastukseen voidaan hyödyntää esimerkiksi ajastettuja haavoittuvuusskannauksia tai konfiguraatiohallintatietokantoja (CMDB, configuration management database).
Turvapäivitysten asennuksessa voidaan hyödyntää myös menettelyä, jossa esimerkiksi virtuaalikoneista ylläpidetään luotettua, turvapäivitysten tasolla olevaa levykuvaa (golden image), ja käytössä olevat virtuaalikoneet korvataan tällä ajantasaisella levykuvalla säännöllisesti. Tässä ratkaisumallissa erityisesti huolellisuutta tulee kohdistaa menettelyihin, joilla pyritään varmistamaan levykuvan eheys.
Asiakkaan vastuulla olevan osuuden arvioinnissa suositellaan huomioitavaksi erityisesti, että vastaavat vaatimukset koskevat myös asiakasta ja asiakkaan osuuteen liittyviä mahdollisia palveluntarjoajia.</t>
  </si>
  <si>
    <t>1) Pilvipalvelun ohjelmointirajapinnat (API, Application Programming Interface) on julkaistu siten, että ne mahdollistavat yhteentoimivuuden eri ohjelmistokomponenttien ja ohjelmistojen kanssa. 
2) Pilvipalvelu tukee yleisesti käytettyjä muotoja ohjelmistojen siirrettävyyteen (esimerkiksi Open Virtualization Format, Docker, Kubernetes tai vastaavat).
3) Pilvipalveluntarjoaja tarjoaa teknisen rajapinnan tai muun menetelmän asiakkaan tietojen toimitukseen asiakkaalle soveltuvassa, käyttökelpoisessa ja yleisesti yhteensopivassa muodossa. Muodot on kuvattu riittävällä tasolla asiakkaan kanssa solmittavissa sopimuksissa.
4) Tietojen tuontiin ja vientiin sekä palvelun hallinnointiin käytetään turvallisia, vakiintuneita verkkoprotokollia siten, että siirrettävien tietojen luottamuksellisuudesta, eheydestä ja saatavuudesta voidaan varmistua.
5) Viranomaisen turvallisuusluokitellun tiedon siirrossa käytetään viranomaisen hyväksymiä salausratkaisuja.</t>
  </si>
  <si>
    <t xml:space="preserve">1-4: Salassa pidettävä, henkilötiedot, TL IV &amp; KV-R, TL III (kasauma)  
5: TL IV &amp; KV-R, TL III (kasauma) </t>
  </si>
  <si>
    <t>Tapauskohtaisesti arvioitava se, minkä verran on perusteltua edellyttää siirrettävyyttä tilanteissa, joissa pilvipalveluun toteutettu palvelu käyttää kyseisen pilvipalvelualustan ominaisuuksia palvelun toteuttamiseen. Lähtökohtaisesti aina on kuitenkin perusteltua edellyttää asiakastietojen (esimerkiksi tietokantaan tallennettujen asiakasrekisterien sisällön) siirrettävyyttä jossain helposti koneellisesti käsiteltävässä muodossa.
Asiakkaan vastuulla olevan osuuden arvioinnissa suositellaan huomioitavaksi erityisesti tiedon/tietoliikenteen salaus tilanteissa, joissa salassa pidettävää tietoa tuodaan/viedään palveluun/palvelusta.</t>
  </si>
  <si>
    <t>1) Tietoaineistojen tuhoaminen on järjestetty riittävän luotettavasti. 
2) Tuhoaminen kattaa koko salassa pidettävän tiedon elinkaaren siltä osin, kun tieto on ollut pilvipalvelussa.
3) Asiakkaan salassa pidettävät tiedot tuhotaan luotettavasti erityisesti seuraavissa tilanteissa:
a) Asiakkaan pyytäessä tietojensa tuhoamista.
b) Asiakkaan sopimuksen päättyessä.
c) Laitteistohuollon, -ylläpidon ja -vaihdon tapauksissa (esimerkiksi asiakkaan salassa pidettävää tietoa sisältävän rikkoontuneen levyn vaihto).
4) Turvallisuusluokitellun tietoaineiston tuhoamisessa käytetään menetelmiä, joilla estetään tietojen kokoaminen uudelleen kokonaan tai osittain.</t>
  </si>
  <si>
    <t>Tuhoamisen luotettavuus
-------------------------------
Tietoaineistojen tuhoamisen luotettavuuteen vaikuttaa merkittävästi se, miten eri tietoaineistot ovat elinkaarensa aikana olleet sijoitettuina pilvipalveluun. Esimerkiksi selväkielisessä muodossa tallennettujen turvallisuusluokiteltujen tietoaineistojen luotettava tuhoaminen voi edellyttää kyseisten tallennemedioiden fyysistä tuhoamista. Luotettava tuhoaminen voikin edellyttää myös sitä, että tietoaineistojen tallennuksen fyysinen ja looginen sijainti voidaan selvittää tietoaineiston elinkaaren ajalta. 
Toisaalta mikäli turvallisuusluokittelemattomat salassa pidettävät tiedot on tallennettu pilvipalveluun vain riittävän luotettavaksi arvioidussa salatussa muodossa (vrt. SA-03: Salaus fyysisesti suojatun turvallisuusalueen sisäpuolella), jäännösriskit saattavat olla hyväksyttävissä, mikäli salaukseen käytetty avaimisto pystytään luotettavasti tuhoamaan. Menettely voi tukea myös henkilötietojen tuhoamista niiden lakisääteisen säilytysajan jälkeen.
Tuhoaminen silppuamalla
-------------------------------
Aineistojen silppuaminen voidaan toteuttaa esimerkiksi siten, että
- paperiaineistojen silppukoko on enintään 30 mm2 (DIN 66399 / P5 tai DIN 32757 / DIN 4),
- magneettisten kiintolevyjen silppukoko on enintään 320 mm2 (DIN 66399 / H-5),
- SSD-kiintolevyjen ja USB-muistien silppukoko on enintään 10 mm2 (DIN 66399 / E-5), ja
- optisten medioiden silppukoko on enintään 10 mm2 (DIN 66399 / O-5).
Käytettäessä edellä mainittuja silppukokoja, voidaan silppuamisesta syntyvä jäte hävittää normaalin toimistojätteen mukaisesti. 
Tuhoaminen ylikirjoittamalla
-----------------------------------
Tuhoamiseen voidaan hyödyntää asiakkaan salassa pidettävää tietoa sisältäneiden muistialueiden ylikirjoittamista. Tällöin tulee huomioida erityisesti käytetyn ylikirjoitusmenetelmän soveltuvuus kyseiselle tallennemedialle sekä prosessi vastuutahoineen. Sähköisten aineistojen tuhoamista on kuvattu yksityiskohtaisemmin Kyberturvallisuuskeskuksen ylikirjoitusohjeessa (www.ncsa.fi &gt; Ohjeita &gt; "Kiintolevyjen elinkaaren hallinta - Ylikirjoitus ja uusiokäyttö").
Tuhoaminen eri menetelmiä yhdistäen
-----------------------------------------------
Tuhoamiseen voidaan käyttää tukevina suojauksina myös muita menetelmiä, joilla tietojen kokoaminen estetään luotettavasti (esimerkiksi silpun polttaminen tai kiintolevyn sulattaminen). Tietojen kokoamismahdollisuuksiin vaikuttaa myös ulkopuolisille luovutettavan silpun määrä. Myös salauksella pystytään pienentämään huomattavasti salassa pidettävään tietoon kohdistuvia riskejä tiedon ja laitteistojen elinkaarten eri vaiheissa.
Sähköisten aineistojen tuhoamisessa huomioon otettavaa
----------------------------------------------------------------------
Erityisesti sähköisten aineistojen luotettavan tuhoamisen menettelyjen tulisi kattaa kaikki laitteistot, joihin on elinkaarensa aikana tallennettu salassa pidettävää tietoa. Laitteistojen osien (kiintolevyt, muistit, muistikortit, jne.) sisältämän salassa pidettävän tiedon luotettavasta tuhoamisesta on huolehdittava erityisesti käytöstä poiston, huoltoon lähetyksen tai uusiokäyttöön siirron yhteydessä. Mikäli luotettava tyhjennys (esimerkiksi viranomaisen hyväksymä ylikirjoitusmenettely) ei ole mahdollista, salassa pidettävää tietoa sisältävää osaa ei tule luovuttaa kolmansille osapuolille. Tilanteissa, joissa laitteen muistia tai vastaavaa ei voida luotettavasti tyhjentää ennen huoltotoimenpiteitä, tulisi kolmannen osapuolen suorittamia huoltotoimenpiteitä valvoa, ja pyrkiä varmistumaan siitä, että salassa pidettävää tietoa ei viedä huoltotoimenpiteen yhteydessä. Vrt. salauksen mahdollisuudet jäännösriskien pienentämisessä (SA-03: Salaus fyysisesti suojatun turvallisuusalueen sisäpuolella).
Asiakkaan vastuulla olevan osuuden arvioinnissa suositellaan huomioitavaksi erityisesti, että mikäli tuhoaminen nojaa joiltain osin salaukseen, salausavainten tuhoamisen tulee tapahtua riittävän luotettavasti.</t>
  </si>
  <si>
    <t>1) Pilvipalveluun tehtäviin muutoksiin on käytössä turvallisuuden huomioiva muutostenhallintamenettely. Muutostenhallintamenettely huomioi myös vaatimustenmukaisuuden (vrt. TJ-07) sekä sopimusvelvoitteet.
2) Muutoksiin liittyvät riskit arvioidaan ja hyväksytetään soveltuvilla tahoilla.
3) Muutokset testataan ennen niiden käyttöönottoa tuotantoympäristössä.
4) Testausympäristöt ovat eroteltuja tuotantoympäristöistä.
5) Testaus suunnitellaan ja toteutetaan siten, että se tuottaa luotettavan kuvan muutoksen vaikutuksista ennen siirtoa tuotantoympäristöön.</t>
  </si>
  <si>
    <t>Vaatimusten täyttämisessä voidaan hyödyntää seuraavaa menettelyä:
1) On määritelty prosessit, joilla peruutetaan muutokset virheiden tai turvallisuusongelmien takia sekä palautetaan aiempaan tilaansa ne järjestelmät tai palvelut, joihin tällä oli vaikutusta.
2) Ennen muutoksen siirtoa tuotantoympäristöön arvioidaan, onko suunnitellut testit suoritettu menestyksellisesti ja vaaditut hyväksynnät myönnetty.
3) Hätätilanteissa (esimerkiksi merkittävissä laiterikoissa tai tietomurtotapauksissa) voidaan käyttää kevennettyä muutostenhallintaprosessia edellyttäen, että muutosten turvavaikutukset selvitetään normaaliprosessia vastaavalla kattavuudella jälkikäteen (tyypillisesti pisimmillään viikon sisällä muutoksista).
4) Testaus- ja tuotantoympäristöjen erottelu on toteutettu luotettavasti joko fyysisen tai loogisen erottelun menettelyillä, jotta pyritään välttämään valtuuttamaton pääsy ja muutokset tuotantoympäristöön ja -dataan. Tuotantodataa ei siirretä kehitys- tai testausympäristöihin datan luottamuksellisuuden suojaamiseksi.
5) Muutostenhallinnan menettelyihin sisältyy rooleihin perustuvia oikeuksia, joilla varmistetaan tehtävien asianmukainen erottaminen muutosten kehittämisessä, käyttöönotossa ja siirtämisessä ympäristöstä toiseen.
Asiakkaan vastuulla olevan osuuden arvioinnissa suositellaan huomioitavaksi erityisesti, että vastaavat vaatimukset koskevat myös asiakasta ja asiakkaan osuuteen liittyviä mahdollisia palveluntarjoajia.</t>
  </si>
  <si>
    <t>1) Sovellukset ja ohjelmointirajapinnat (API:t) suunnitellaan, kehitetään, testataan ja otetaan käyttöön alan hyvien turvallisuuskäytäntöjen mukaisesti. Rajapintojen on kestettävä yleiset hyökkäysmenetelmät ilman, että käsiteltävien tietojen luottamuksellisuus, eheys tai saatavuus vaarantuu.
2) Tuotantoympäristö on eriytetty muista ympäristöistä (esimerkiksi kehitys-, testaus- ja laadunvarmistusympäristöistä).
3) Versionhallinnan turvallisuus on huomioitu vähintään siten, että menettelyt luotettavasti estävät valtuuttamattomien versioiden siirron tuotantoympäristöön.
4) Turvallisen ohjelmistokehitysprosessin käytännöt on jalkautettu organisaatioon jokaiseen osaan, joka on tekemisissä kyseisen ohjelmiston kanssa.
5) Tilanteissa, joissa pilvipalvelun (tai sen osan) lähdekoodin suunnittelu, kehittäminen, testaus tai provisiointi ulkoistetaan, sopimuksissa huomioidaan erityisesti:
a) Turvallisen ohjelmistokehitysprosessin vaatimukset (erityisesti suunnittelun, kehitystyön ja testauksen osalta),
b) näyttö riittävästä testauksesta,
c) hyväksymistestaus sovittujen toiminnallisten ja ei-toiminnallisten vaatimusten mukaisesti, ja
d) oikeus testata kehitysprosessia ja valvontatoimia, myös pistokokeina.</t>
  </si>
  <si>
    <t>1: Turvallisuuskäytäntöjä ovat esimerkiksi OWASP web-sovelluksille, ja järjestelmäkehityksen elinkaarimallit (SDLC, Systems Development Life Cycle).
5: Vrt. TJ-08 (Palveluntarjoajien ja toimittajien turvallisuus).
Asiakkaan vastuulla olevan osuuden arvioinnissa suositellaan huomioitavaksi erityisesti, että vastaavat vaatimukset koskevat myös asiakasta ja asiakkaan osuuteen liittyviä mahdollisia palveluntarjoajia.</t>
  </si>
  <si>
    <r>
      <t xml:space="preserve">Tälle välilehdelle täytetään arvioitavan kohteen tiedot.
Kohdetiedot
</t>
    </r>
    <r>
      <rPr>
        <i/>
        <sz val="10"/>
        <rFont val="Arial"/>
        <family val="2"/>
      </rPr>
      <t xml:space="preserve">Kohdetiedot voivat olla kuvattuna esimerkiksi seuraavasti:
- Organisaatio: Organisaatio A
- Kohdejärjestelmä: Organisaatio A:n tarjoama IaaS-palvelualusta. (Vain A:n vastuulle kuuluvat osiot.)
</t>
    </r>
    <r>
      <rPr>
        <b/>
        <i/>
        <sz val="10"/>
        <rFont val="Arial"/>
        <family val="2"/>
      </rPr>
      <t xml:space="preserve">Rajaukset
</t>
    </r>
    <r>
      <rPr>
        <i/>
        <sz val="10"/>
        <rFont val="Arial"/>
        <family val="2"/>
      </rPr>
      <t>Rajaukset voivat olla kuvattuna esimerkiksi seuraavasti:
- Tietotyypit: Salassa pidettävä + henkilötiedot
- Muut rajaukset: Konesalien A ja B fyysistä turvallisuutta ei arvioitu (arvioitu erillisarvioinnissa aikaisemmin). 
Työkalussa valittavissa olevat tietotyypit ovat salassa pidettävä, henkilötiedot, turvallisuusluokitellut IV-luokan tiedot (TL IV) sekä turvallisuusluokan III tietovaranto (kasautumisvaikutus).</t>
    </r>
  </si>
  <si>
    <r>
      <t xml:space="preserve">v1.02 - 2020-03-23:
</t>
    </r>
    <r>
      <rPr>
        <sz val="10"/>
        <rFont val="Arial"/>
        <family val="2"/>
      </rPr>
      <t>Sisältö PiTuKrin päivitysversion (v1.1) mukaiseksi.</t>
    </r>
    <r>
      <rPr>
        <b/>
        <i/>
        <u/>
        <sz val="10"/>
        <rFont val="Arial"/>
        <family val="2"/>
      </rPr>
      <t xml:space="preserve">
v1.01 - 2019-12-19:
</t>
    </r>
    <r>
      <rPr>
        <sz val="10"/>
        <rFont val="Arial"/>
        <family val="2"/>
      </rPr>
      <t>Muotoilukorjauksia.</t>
    </r>
    <r>
      <rPr>
        <b/>
        <i/>
        <u/>
        <sz val="10"/>
        <rFont val="Arial"/>
        <family val="2"/>
      </rPr>
      <t xml:space="preserve">
v1.0 - 2019-05-23:
</t>
    </r>
    <r>
      <rPr>
        <sz val="10"/>
        <rFont val="Arial"/>
        <family val="2"/>
      </rPr>
      <t>Julkaisuversio.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</si>
</sst>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7" x14ac:knownFonts="1">
    <font>
      <sz val="10"/>
      <name val="Arial"/>
    </font>
    <font>
      <sz val="8"/>
      <name val="Arial"/>
      <family val="2"/>
    </font>
    <font>
      <sz val="10"/>
      <color indexed="9"/>
      <name val="Arial"/>
      <family val="2"/>
    </font>
    <font>
      <sz val="10"/>
      <name val="Arial"/>
      <family val="2"/>
    </font>
    <font>
      <b/>
      <sz val="10"/>
      <name val="Arial"/>
      <family val="2"/>
    </font>
    <font>
      <b/>
      <sz val="10"/>
      <color indexed="10"/>
      <name val="Arial"/>
      <family val="2"/>
    </font>
    <font>
      <b/>
      <i/>
      <sz val="10"/>
      <name val="Arial"/>
      <family val="2"/>
    </font>
    <font>
      <b/>
      <i/>
      <u/>
      <sz val="10"/>
      <name val="Arial"/>
      <family val="2"/>
    </font>
    <font>
      <b/>
      <sz val="10"/>
      <color theme="0"/>
      <name val="Arial"/>
      <family val="2"/>
    </font>
    <font>
      <b/>
      <sz val="12"/>
      <color indexed="9"/>
      <name val="Arial"/>
      <family val="2"/>
    </font>
    <font>
      <b/>
      <i/>
      <sz val="11"/>
      <color theme="0"/>
      <name val="Arial"/>
      <family val="2"/>
    </font>
    <font>
      <b/>
      <sz val="12"/>
      <color theme="0"/>
      <name val="Arial"/>
      <family val="2"/>
    </font>
    <font>
      <b/>
      <sz val="16"/>
      <color theme="0"/>
      <name val="Arial"/>
      <family val="2"/>
    </font>
    <font>
      <sz val="14"/>
      <name val="Arial"/>
      <family val="2"/>
    </font>
    <font>
      <b/>
      <sz val="14"/>
      <color theme="0"/>
      <name val="Arial"/>
      <family val="2"/>
    </font>
    <font>
      <sz val="12"/>
      <name val="Arial"/>
      <family val="2"/>
    </font>
    <font>
      <i/>
      <sz val="10"/>
      <name val="Arial"/>
      <family val="2"/>
    </font>
  </fonts>
  <fills count="13">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indexed="22"/>
        <bgColor indexed="64"/>
      </patternFill>
    </fill>
    <fill>
      <patternFill patternType="solid">
        <fgColor indexed="9"/>
        <bgColor indexed="9"/>
      </patternFill>
    </fill>
    <fill>
      <patternFill patternType="solid">
        <fgColor indexed="9"/>
        <bgColor indexed="64"/>
      </patternFill>
    </fill>
    <fill>
      <patternFill patternType="solid">
        <fgColor theme="0" tint="-0.34998626667073579"/>
        <bgColor indexed="64"/>
      </patternFill>
    </fill>
    <fill>
      <patternFill patternType="solid">
        <fgColor theme="0"/>
        <bgColor indexed="64"/>
      </patternFill>
    </fill>
    <fill>
      <patternFill patternType="solid">
        <fgColor theme="3"/>
        <bgColor indexed="64"/>
      </patternFill>
    </fill>
    <fill>
      <patternFill patternType="solid">
        <fgColor rgb="FF00ACDE"/>
        <bgColor indexed="64"/>
      </patternFill>
    </fill>
    <fill>
      <patternFill patternType="solid">
        <fgColor rgb="FF00B0F0"/>
        <bgColor indexed="9"/>
      </patternFill>
    </fill>
    <fill>
      <patternFill patternType="solid">
        <fgColor rgb="FF1F497D"/>
        <bgColor indexed="9"/>
      </patternFill>
    </fill>
  </fills>
  <borders count="15">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3" fillId="0" borderId="0"/>
  </cellStyleXfs>
  <cellXfs count="75">
    <xf numFmtId="0" fontId="0" fillId="0" borderId="0" xfId="0"/>
    <xf numFmtId="0" fontId="3" fillId="6" borderId="0" xfId="0" applyFont="1" applyFill="1" applyBorder="1" applyAlignment="1">
      <alignment vertical="top" wrapText="1"/>
    </xf>
    <xf numFmtId="0" fontId="3" fillId="6" borderId="3" xfId="0" applyFont="1" applyFill="1" applyBorder="1" applyAlignment="1">
      <alignment vertical="top" wrapText="1"/>
    </xf>
    <xf numFmtId="0" fontId="5" fillId="6" borderId="0" xfId="0" applyFont="1" applyFill="1" applyBorder="1" applyAlignment="1"/>
    <xf numFmtId="0" fontId="7" fillId="6" borderId="0" xfId="0" applyFont="1" applyFill="1" applyBorder="1" applyAlignment="1">
      <alignment vertical="top"/>
    </xf>
    <xf numFmtId="0" fontId="3" fillId="3" borderId="3" xfId="0" applyFont="1" applyFill="1" applyBorder="1" applyAlignment="1">
      <alignment horizontal="center"/>
    </xf>
    <xf numFmtId="0" fontId="3" fillId="6" borderId="0" xfId="0" applyFont="1" applyFill="1" applyBorder="1"/>
    <xf numFmtId="164" fontId="3" fillId="0" borderId="3" xfId="0" applyNumberFormat="1" applyFont="1" applyFill="1" applyBorder="1" applyAlignment="1">
      <alignment vertical="top" wrapText="1"/>
    </xf>
    <xf numFmtId="164" fontId="3" fillId="7" borderId="0" xfId="0" applyNumberFormat="1" applyFont="1" applyFill="1" applyAlignment="1">
      <alignment vertical="top" wrapText="1"/>
    </xf>
    <xf numFmtId="164" fontId="3" fillId="8" borderId="3" xfId="0" applyNumberFormat="1" applyFont="1" applyFill="1" applyBorder="1" applyAlignment="1">
      <alignment vertical="top" wrapText="1"/>
    </xf>
    <xf numFmtId="164" fontId="9" fillId="9" borderId="3" xfId="0" applyNumberFormat="1" applyFont="1" applyFill="1" applyBorder="1" applyAlignment="1">
      <alignment vertical="top" wrapText="1"/>
    </xf>
    <xf numFmtId="0" fontId="6" fillId="5" borderId="7" xfId="0" applyFont="1" applyFill="1" applyBorder="1" applyAlignment="1">
      <alignment horizontal="left" vertical="center" wrapText="1" indent="1"/>
    </xf>
    <xf numFmtId="0" fontId="13" fillId="4" borderId="0" xfId="0" applyFont="1" applyFill="1" applyAlignment="1">
      <alignment vertical="top" wrapText="1"/>
    </xf>
    <xf numFmtId="0" fontId="3" fillId="6" borderId="7" xfId="0" applyFont="1" applyFill="1" applyBorder="1" applyAlignment="1">
      <alignment vertical="top" wrapText="1"/>
    </xf>
    <xf numFmtId="0" fontId="3" fillId="6" borderId="7" xfId="0" applyFont="1" applyFill="1" applyBorder="1"/>
    <xf numFmtId="0" fontId="3" fillId="4" borderId="0" xfId="0" applyFont="1" applyFill="1" applyAlignment="1">
      <alignment vertical="top" wrapText="1"/>
    </xf>
    <xf numFmtId="0" fontId="3" fillId="5" borderId="4" xfId="0" applyFont="1" applyFill="1" applyBorder="1" applyAlignment="1">
      <alignment vertical="top" wrapText="1"/>
    </xf>
    <xf numFmtId="0" fontId="3" fillId="7" borderId="0" xfId="0" applyFont="1" applyFill="1"/>
    <xf numFmtId="0" fontId="3" fillId="6" borderId="4" xfId="0" applyFont="1" applyFill="1" applyBorder="1" applyAlignment="1">
      <alignment vertical="top" wrapText="1"/>
    </xf>
    <xf numFmtId="0" fontId="3" fillId="0" borderId="0" xfId="0" applyFont="1" applyFill="1" applyBorder="1" applyAlignment="1">
      <alignment vertical="top" wrapText="1"/>
    </xf>
    <xf numFmtId="2" fontId="3" fillId="6" borderId="3" xfId="0" applyNumberFormat="1" applyFont="1" applyFill="1" applyBorder="1" applyAlignment="1">
      <alignment vertical="top" wrapText="1"/>
    </xf>
    <xf numFmtId="2" fontId="3" fillId="6" borderId="0" xfId="0" applyNumberFormat="1" applyFont="1" applyFill="1" applyBorder="1" applyAlignment="1">
      <alignment vertical="top" wrapText="1"/>
    </xf>
    <xf numFmtId="0" fontId="3" fillId="6" borderId="5" xfId="0" applyFont="1" applyFill="1" applyBorder="1" applyAlignment="1">
      <alignment vertical="top" wrapText="1"/>
    </xf>
    <xf numFmtId="0" fontId="3" fillId="6" borderId="8" xfId="0" applyFont="1" applyFill="1" applyBorder="1" applyAlignment="1">
      <alignment vertical="top" wrapText="1"/>
    </xf>
    <xf numFmtId="0" fontId="3" fillId="6" borderId="6" xfId="0" applyFont="1" applyFill="1" applyBorder="1" applyAlignment="1">
      <alignment vertical="top" wrapText="1"/>
    </xf>
    <xf numFmtId="0" fontId="3" fillId="4" borderId="0" xfId="0" applyFont="1" applyFill="1" applyBorder="1" applyAlignment="1">
      <alignment vertical="top" wrapText="1"/>
    </xf>
    <xf numFmtId="0" fontId="3" fillId="6" borderId="4" xfId="0" applyFont="1" applyFill="1" applyBorder="1" applyAlignment="1"/>
    <xf numFmtId="0" fontId="3" fillId="4" borderId="0" xfId="0" applyFont="1" applyFill="1"/>
    <xf numFmtId="0" fontId="3" fillId="6" borderId="4" xfId="0" applyFont="1" applyFill="1" applyBorder="1"/>
    <xf numFmtId="0" fontId="3" fillId="6" borderId="3" xfId="0" applyFont="1" applyFill="1" applyBorder="1" applyAlignment="1">
      <alignment horizontal="center"/>
    </xf>
    <xf numFmtId="0" fontId="3" fillId="6" borderId="0" xfId="0" applyFont="1" applyFill="1" applyBorder="1" applyAlignment="1"/>
    <xf numFmtId="0" fontId="3" fillId="6" borderId="5" xfId="0" applyFont="1" applyFill="1" applyBorder="1"/>
    <xf numFmtId="0" fontId="3" fillId="6" borderId="8" xfId="0" applyFont="1" applyFill="1" applyBorder="1"/>
    <xf numFmtId="0" fontId="3" fillId="6" borderId="6" xfId="0" applyFont="1" applyFill="1" applyBorder="1"/>
    <xf numFmtId="164" fontId="15" fillId="7" borderId="0" xfId="0" applyNumberFormat="1" applyFont="1" applyFill="1" applyAlignment="1">
      <alignment vertical="top" wrapText="1"/>
    </xf>
    <xf numFmtId="0" fontId="12" fillId="12" borderId="11" xfId="0" applyFont="1" applyFill="1" applyBorder="1" applyAlignment="1">
      <alignment horizontal="left" vertical="center" wrapText="1" indent="1"/>
    </xf>
    <xf numFmtId="0" fontId="3" fillId="5" borderId="11" xfId="0" applyFont="1" applyFill="1" applyBorder="1" applyAlignment="1">
      <alignment vertical="top" wrapText="1"/>
    </xf>
    <xf numFmtId="0" fontId="3" fillId="0" borderId="12" xfId="0" applyFont="1" applyBorder="1" applyAlignment="1">
      <alignment wrapText="1"/>
    </xf>
    <xf numFmtId="0" fontId="8" fillId="12" borderId="10" xfId="0" applyFont="1" applyFill="1" applyBorder="1" applyAlignment="1">
      <alignment horizontal="right" vertical="center" wrapText="1"/>
    </xf>
    <xf numFmtId="164" fontId="8" fillId="10" borderId="3" xfId="0" applyNumberFormat="1" applyFont="1" applyFill="1" applyBorder="1" applyAlignment="1">
      <alignment vertical="top" wrapText="1"/>
    </xf>
    <xf numFmtId="164" fontId="8" fillId="10" borderId="9" xfId="0" applyNumberFormat="1" applyFont="1" applyFill="1" applyBorder="1" applyAlignment="1">
      <alignment vertical="top" wrapText="1"/>
    </xf>
    <xf numFmtId="0" fontId="12" fillId="12" borderId="9" xfId="0" applyFont="1" applyFill="1" applyBorder="1" applyAlignment="1">
      <alignment horizontal="left" vertical="center" wrapText="1" indent="1"/>
    </xf>
    <xf numFmtId="0" fontId="12" fillId="12" borderId="10" xfId="0" applyFont="1" applyFill="1" applyBorder="1" applyAlignment="1">
      <alignment horizontal="left" vertical="center" wrapText="1" indent="1"/>
    </xf>
    <xf numFmtId="0" fontId="6" fillId="5" borderId="10" xfId="0" applyFont="1" applyFill="1" applyBorder="1" applyAlignment="1">
      <alignment horizontal="left" vertical="center" wrapText="1" indent="1"/>
    </xf>
    <xf numFmtId="0" fontId="3" fillId="5" borderId="5" xfId="0" applyFont="1" applyFill="1" applyBorder="1" applyAlignment="1">
      <alignment vertical="top" wrapText="1"/>
    </xf>
    <xf numFmtId="0" fontId="3" fillId="5" borderId="8" xfId="0" applyFont="1" applyFill="1" applyBorder="1" applyAlignment="1">
      <alignment vertical="top" wrapText="1"/>
    </xf>
    <xf numFmtId="0" fontId="3" fillId="5" borderId="6" xfId="0" applyFont="1" applyFill="1" applyBorder="1" applyAlignment="1">
      <alignment vertical="top" wrapText="1"/>
    </xf>
    <xf numFmtId="0" fontId="7" fillId="5" borderId="1"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4" fillId="5" borderId="9" xfId="0" applyFont="1" applyFill="1" applyBorder="1" applyAlignment="1">
      <alignment horizontal="left" vertical="center" wrapText="1" indent="1"/>
    </xf>
    <xf numFmtId="0" fontId="4" fillId="5" borderId="10" xfId="0" applyFont="1" applyFill="1" applyBorder="1" applyAlignment="1">
      <alignment horizontal="left" vertical="center" wrapText="1" indent="1"/>
    </xf>
    <xf numFmtId="0" fontId="11" fillId="11" borderId="9" xfId="0" applyFont="1" applyFill="1" applyBorder="1" applyAlignment="1">
      <alignment horizontal="left" vertical="center" wrapText="1" indent="1"/>
    </xf>
    <xf numFmtId="0" fontId="11" fillId="11" borderId="10" xfId="0" applyFont="1" applyFill="1" applyBorder="1" applyAlignment="1">
      <alignment horizontal="left" vertical="center" wrapText="1" indent="1"/>
    </xf>
    <xf numFmtId="0" fontId="11" fillId="11" borderId="12" xfId="0" applyFont="1" applyFill="1" applyBorder="1" applyAlignment="1">
      <alignment horizontal="left" vertical="center" wrapText="1" indent="1"/>
    </xf>
    <xf numFmtId="0" fontId="11" fillId="11" borderId="4" xfId="0" applyFont="1" applyFill="1" applyBorder="1" applyAlignment="1">
      <alignment horizontal="left" vertical="center" wrapText="1" indent="1"/>
    </xf>
    <xf numFmtId="0" fontId="12" fillId="12" borderId="5" xfId="0" applyFont="1" applyFill="1" applyBorder="1" applyAlignment="1">
      <alignment horizontal="left" vertical="center" wrapText="1" indent="1"/>
    </xf>
    <xf numFmtId="0" fontId="12" fillId="12" borderId="8" xfId="0" applyFont="1" applyFill="1" applyBorder="1" applyAlignment="1">
      <alignment horizontal="left" vertical="center" wrapText="1" indent="1"/>
    </xf>
    <xf numFmtId="0" fontId="14" fillId="12" borderId="8" xfId="0" applyFont="1" applyFill="1" applyBorder="1" applyAlignment="1">
      <alignment horizontal="left" vertical="center" wrapText="1" indent="1"/>
    </xf>
    <xf numFmtId="0" fontId="11" fillId="11" borderId="3" xfId="0" applyFont="1" applyFill="1" applyBorder="1" applyAlignment="1">
      <alignment horizontal="left" vertical="center" wrapText="1" indent="1"/>
    </xf>
    <xf numFmtId="0" fontId="6" fillId="6" borderId="2" xfId="0" applyNumberFormat="1" applyFont="1" applyFill="1" applyBorder="1" applyAlignment="1">
      <alignment vertical="center" wrapText="1"/>
    </xf>
    <xf numFmtId="0" fontId="4" fillId="6" borderId="2" xfId="0" applyFont="1" applyFill="1" applyBorder="1" applyAlignment="1">
      <alignment vertical="center" wrapText="1"/>
    </xf>
    <xf numFmtId="0" fontId="3" fillId="3" borderId="13" xfId="0" applyFont="1" applyFill="1" applyBorder="1" applyAlignment="1">
      <alignment horizontal="center"/>
    </xf>
    <xf numFmtId="0" fontId="3" fillId="3" borderId="14" xfId="0" applyFont="1" applyFill="1" applyBorder="1" applyAlignment="1">
      <alignment horizontal="center"/>
    </xf>
    <xf numFmtId="164" fontId="8" fillId="10" borderId="9" xfId="0" applyNumberFormat="1" applyFont="1" applyFill="1" applyBorder="1" applyAlignment="1">
      <alignment vertical="top" wrapText="1"/>
    </xf>
    <xf numFmtId="164" fontId="8" fillId="10" borderId="10" xfId="0" applyNumberFormat="1" applyFont="1" applyFill="1" applyBorder="1" applyAlignment="1">
      <alignment vertical="top" wrapText="1"/>
    </xf>
    <xf numFmtId="164" fontId="8" fillId="10" borderId="11" xfId="0" applyNumberFormat="1" applyFont="1" applyFill="1" applyBorder="1" applyAlignment="1">
      <alignment vertical="top" wrapText="1"/>
    </xf>
    <xf numFmtId="164" fontId="10" fillId="9" borderId="3" xfId="0" applyNumberFormat="1" applyFont="1" applyFill="1" applyBorder="1" applyAlignment="1">
      <alignment vertical="top" wrapText="1"/>
    </xf>
    <xf numFmtId="0" fontId="10" fillId="9" borderId="3" xfId="0" applyFont="1" applyFill="1" applyBorder="1" applyAlignment="1">
      <alignment vertical="top" wrapText="1"/>
    </xf>
    <xf numFmtId="164" fontId="8" fillId="10" borderId="3" xfId="0" applyNumberFormat="1" applyFont="1" applyFill="1" applyBorder="1" applyAlignment="1">
      <alignment vertical="top" wrapText="1"/>
    </xf>
    <xf numFmtId="0" fontId="0" fillId="0" borderId="11" xfId="0" applyBorder="1" applyAlignment="1">
      <alignment vertical="top" wrapText="1"/>
    </xf>
    <xf numFmtId="0" fontId="2" fillId="2" borderId="3" xfId="0" applyFont="1" applyFill="1" applyBorder="1" applyAlignment="1">
      <alignment vertical="top" wrapText="1"/>
    </xf>
    <xf numFmtId="0" fontId="11" fillId="11" borderId="11" xfId="0" applyFont="1" applyFill="1" applyBorder="1" applyAlignment="1">
      <alignment horizontal="left" vertical="center" wrapText="1" indent="1"/>
    </xf>
    <xf numFmtId="0" fontId="14" fillId="12" borderId="10" xfId="0" applyFont="1" applyFill="1" applyBorder="1" applyAlignment="1">
      <alignment horizontal="left" vertical="center" wrapText="1" indent="1"/>
    </xf>
    <xf numFmtId="0" fontId="14" fillId="12" borderId="11" xfId="0" applyFont="1" applyFill="1" applyBorder="1" applyAlignment="1">
      <alignment horizontal="left" vertical="center" wrapText="1" indent="1"/>
    </xf>
    <xf numFmtId="0" fontId="6" fillId="6" borderId="10" xfId="0" applyFont="1" applyFill="1" applyBorder="1" applyAlignment="1">
      <alignment horizontal="left" vertical="center" wrapText="1"/>
    </xf>
  </cellXfs>
  <cellStyles count="2">
    <cellStyle name="Normal" xfId="0" builtinId="0"/>
    <cellStyle name="Normal 2" xfId="1"/>
  </cellStyles>
  <dxfs count="293">
    <dxf>
      <fill>
        <gradientFill type="path" left="0.5" right="0.5" top="0.5" bottom="0.5">
          <stop position="0">
            <color theme="0" tint="-5.0965910824915313E-2"/>
          </stop>
          <stop position="1">
            <color theme="0"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FF99"/>
          </stop>
          <stop position="1">
            <color rgb="FFFFFF00"/>
          </stop>
        </gradientFill>
      </fill>
    </dxf>
    <dxf>
      <fill>
        <gradientFill type="path" left="0.5" right="0.5" top="0.5" bottom="0.5">
          <stop position="0">
            <color rgb="FF92D050"/>
          </stop>
          <stop position="1">
            <color rgb="FF00B050"/>
          </stop>
        </gradientFill>
      </fill>
    </dxf>
    <dxf>
      <fill>
        <patternFill>
          <bgColor indexed="11"/>
        </pattern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
      <fill>
        <gradientFill type="path" left="0.5" right="0.5" top="0.5" bottom="0.5">
          <stop position="0">
            <color rgb="FFFFFF99"/>
          </stop>
          <stop position="1">
            <color rgb="FFFFFF00"/>
          </stop>
        </gradientFill>
      </fill>
    </dxf>
    <dxf>
      <fill>
        <gradientFill type="path" left="0.5" right="0.5" top="0.5" bottom="0.5">
          <stop position="0">
            <color theme="0" tint="-5.0965910824915313E-2"/>
          </stop>
          <stop position="1">
            <color theme="0" tint="-0.25098422193060094"/>
          </stop>
        </gradientFill>
      </fill>
    </dxf>
    <dxf>
      <fill>
        <gradientFill type="path" left="0.5" right="0.5" top="0.5" bottom="0.5">
          <stop position="0">
            <color rgb="FFFFC000"/>
          </stop>
          <stop position="1">
            <color theme="9" tint="-0.25098422193060094"/>
          </stop>
        </gradientFill>
      </fill>
    </dxf>
    <dxf>
      <fill>
        <gradientFill type="path" left="0.5" right="0.5" top="0.5" bottom="0.5">
          <stop position="0">
            <color rgb="FFFF5050"/>
          </stop>
          <stop position="1">
            <color rgb="FFFF0000"/>
          </stop>
        </gradientFill>
      </fill>
    </dxf>
    <dxf>
      <fill>
        <gradientFill type="path" left="0.5" right="0.5" top="0.5" bottom="0.5">
          <stop position="0">
            <color rgb="FF92D050"/>
          </stop>
          <stop position="1">
            <color rgb="FF00B050"/>
          </stop>
        </gradientFill>
      </fill>
    </dxf>
  </dxfs>
  <tableStyles count="0" defaultTableStyle="TableStyleMedium9" defaultPivotStyle="PivotStyleLight16"/>
  <colors>
    <mruColors>
      <color rgb="FFFFFF99"/>
      <color rgb="FFFF5050"/>
      <color rgb="FF00ACDE"/>
      <color rgb="FF1F477D"/>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3576164575438046"/>
          <c:y val="5.6911422657533663E-2"/>
        </c:manualLayout>
      </c:layout>
      <c:overlay val="0"/>
      <c:spPr>
        <a:noFill/>
        <a:ln w="25400">
          <a:noFill/>
        </a:ln>
      </c:spPr>
      <c:txPr>
        <a:bodyPr/>
        <a:lstStyle/>
        <a:p>
          <a:pPr>
            <a:defRPr sz="950" b="1" i="0" u="none" strike="noStrike" baseline="0">
              <a:solidFill>
                <a:srgbClr val="000000"/>
              </a:solidFill>
              <a:latin typeface="Arial"/>
              <a:ea typeface="Arial"/>
              <a:cs typeface="Arial"/>
            </a:defRPr>
          </a:pPr>
          <a:endParaRPr lang="fi-FI"/>
        </a:p>
      </c:tx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5496688741721857"/>
          <c:y val="0.47967860517185257"/>
          <c:w val="0.26490066225165565"/>
          <c:h val="0.26016466721185222"/>
        </c:manualLayout>
      </c:layout>
      <c:pie3DChart>
        <c:varyColors val="1"/>
        <c:ser>
          <c:idx val="0"/>
          <c:order val="0"/>
          <c:tx>
            <c:v>Tarkastustapahtuman eteneminen</c:v>
          </c:tx>
          <c:spPr>
            <a:solidFill>
              <a:srgbClr val="9999FF"/>
            </a:solidFill>
            <a:ln w="12700">
              <a:solidFill>
                <a:srgbClr val="000000"/>
              </a:solidFill>
              <a:prstDash val="solid"/>
            </a:ln>
          </c:spPr>
          <c:explosion val="25"/>
          <c:dPt>
            <c:idx val="0"/>
            <c:bubble3D val="0"/>
            <c:spPr>
              <a:solidFill>
                <a:srgbClr val="00FF00"/>
              </a:solidFill>
              <a:ln w="12700">
                <a:solidFill>
                  <a:srgbClr val="000000"/>
                </a:solidFill>
                <a:prstDash val="solid"/>
              </a:ln>
            </c:spPr>
            <c:extLst>
              <c:ext xmlns:c16="http://schemas.microsoft.com/office/drawing/2014/chart" uri="{C3380CC4-5D6E-409C-BE32-E72D297353CC}">
                <c16:uniqueId val="{00000001-DA2F-4E24-8FAA-6D2AD986B9B8}"/>
              </c:ext>
            </c:extLst>
          </c:dPt>
          <c:dPt>
            <c:idx val="1"/>
            <c:bubble3D val="0"/>
            <c:spPr>
              <a:solidFill>
                <a:srgbClr val="FF0000"/>
              </a:solidFill>
              <a:ln w="12700">
                <a:solidFill>
                  <a:srgbClr val="000000"/>
                </a:solidFill>
                <a:prstDash val="solid"/>
              </a:ln>
            </c:spPr>
            <c:extLst>
              <c:ext xmlns:c16="http://schemas.microsoft.com/office/drawing/2014/chart" uri="{C3380CC4-5D6E-409C-BE32-E72D297353CC}">
                <c16:uniqueId val="{00000003-DA2F-4E24-8FAA-6D2AD986B9B8}"/>
              </c:ext>
            </c:extLst>
          </c:dPt>
          <c:dLbls>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fi-FI"/>
              </a:p>
            </c:txPr>
            <c:showLegendKey val="1"/>
            <c:showVal val="0"/>
            <c:showCatName val="0"/>
            <c:showSerName val="0"/>
            <c:showPercent val="1"/>
            <c:showBubbleSize val="0"/>
            <c:showLeaderLines val="0"/>
            <c:extLst>
              <c:ext xmlns:c15="http://schemas.microsoft.com/office/drawing/2012/chart" uri="{CE6537A1-D6FC-4f65-9D91-7224C49458BB}"/>
            </c:extLst>
          </c:dLbls>
          <c:cat>
            <c:strRef>
              <c:f>'3 - Tilastoja'!$B$7:$B$8</c:f>
              <c:strCache>
                <c:ptCount val="2"/>
                <c:pt idx="0">
                  <c:v>Täytetty</c:v>
                </c:pt>
                <c:pt idx="1">
                  <c:v>Täyttämättä</c:v>
                </c:pt>
              </c:strCache>
            </c:strRef>
          </c:cat>
          <c:val>
            <c:numRef>
              <c:f>'3 - Tilastoja'!$C$7:$C$8</c:f>
              <c:numCache>
                <c:formatCode>General</c:formatCode>
                <c:ptCount val="2"/>
                <c:pt idx="0">
                  <c:v>0</c:v>
                </c:pt>
                <c:pt idx="1">
                  <c:v>41</c:v>
                </c:pt>
              </c:numCache>
            </c:numRef>
          </c:val>
          <c:extLst>
            <c:ext xmlns:c16="http://schemas.microsoft.com/office/drawing/2014/chart" uri="{C3380CC4-5D6E-409C-BE32-E72D297353CC}">
              <c16:uniqueId val="{00000004-DA2F-4E24-8FAA-6D2AD986B9B8}"/>
            </c:ext>
          </c:extLst>
        </c:ser>
        <c:dLbls>
          <c:showLegendKey val="0"/>
          <c:showVal val="0"/>
          <c:showCatName val="0"/>
          <c:showSerName val="0"/>
          <c:showPercent val="0"/>
          <c:showBubbleSize val="0"/>
          <c:showLeaderLines val="0"/>
        </c:dLbls>
      </c:pie3DChart>
      <c:spPr>
        <a:noFill/>
        <a:ln w="25400">
          <a:noFill/>
        </a:ln>
      </c:spPr>
    </c:plotArea>
    <c:legend>
      <c:legendPos val="r"/>
      <c:layout>
        <c:manualLayout>
          <c:xMode val="edge"/>
          <c:yMode val="edge"/>
          <c:x val="0.67218541572577739"/>
          <c:y val="0.42276764184964682"/>
          <c:w val="0.2450330865749013"/>
          <c:h val="0.31707573138723516"/>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i-FI"/>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i-FI"/>
    </a:p>
  </c:txPr>
  <c:printSettings>
    <c:headerFooter alignWithMargins="0"/>
    <c:pageMargins b="1" l="0.75" r="0.75" t="1" header="0.5" footer="0.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fi-FI"/>
              <a:t>Osa-alue 1: Esiehdot</a:t>
            </a:r>
          </a:p>
        </c:rich>
      </c:tx>
      <c:layout>
        <c:manualLayout>
          <c:xMode val="edge"/>
          <c:yMode val="edge"/>
          <c:x val="0.42713567839195982"/>
          <c:y val="4.891304347826087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592964824120603"/>
          <c:y val="0.41847937138929653"/>
          <c:w val="0.37939698492462309"/>
          <c:h val="0.32608782186178953"/>
        </c:manualLayout>
      </c:layout>
      <c:pie3DChart>
        <c:varyColors val="1"/>
        <c:ser>
          <c:idx val="0"/>
          <c:order val="0"/>
          <c:spPr>
            <a:solidFill>
              <a:srgbClr val="00FF00"/>
            </a:solidFill>
            <a:ln w="12700">
              <a:solidFill>
                <a:srgbClr val="000000"/>
              </a:solidFill>
              <a:prstDash val="solid"/>
            </a:ln>
          </c:spPr>
          <c:explosion val="25"/>
          <c:dPt>
            <c:idx val="0"/>
            <c:bubble3D val="0"/>
            <c:extLst>
              <c:ext xmlns:c16="http://schemas.microsoft.com/office/drawing/2014/chart" uri="{C3380CC4-5D6E-409C-BE32-E72D297353CC}">
                <c16:uniqueId val="{00000000-23C0-44EA-92F0-E64282F69AF2}"/>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2-23C0-44EA-92F0-E64282F69AF2}"/>
              </c:ext>
            </c:extLst>
          </c:dPt>
          <c:dPt>
            <c:idx val="2"/>
            <c:bubble3D val="0"/>
            <c:spPr>
              <a:solidFill>
                <a:srgbClr val="FFC000"/>
              </a:solidFill>
              <a:ln w="12700">
                <a:solidFill>
                  <a:srgbClr val="000000"/>
                </a:solidFill>
                <a:prstDash val="solid"/>
              </a:ln>
            </c:spPr>
            <c:extLst>
              <c:ext xmlns:c16="http://schemas.microsoft.com/office/drawing/2014/chart" uri="{C3380CC4-5D6E-409C-BE32-E72D297353CC}">
                <c16:uniqueId val="{00000004-23C0-44EA-92F0-E64282F69AF2}"/>
              </c:ext>
            </c:extLst>
          </c:dPt>
          <c:dPt>
            <c:idx val="3"/>
            <c:bubble3D val="0"/>
            <c:spPr>
              <a:solidFill>
                <a:srgbClr val="FF0000"/>
              </a:solidFill>
              <a:ln w="12700">
                <a:solidFill>
                  <a:srgbClr val="000000"/>
                </a:solidFill>
                <a:prstDash val="solid"/>
              </a:ln>
            </c:spPr>
            <c:extLst>
              <c:ext xmlns:c16="http://schemas.microsoft.com/office/drawing/2014/chart" uri="{C3380CC4-5D6E-409C-BE32-E72D297353CC}">
                <c16:uniqueId val="{00000006-23C0-44EA-92F0-E64282F69AF2}"/>
              </c:ext>
            </c:extLst>
          </c:dPt>
          <c:dPt>
            <c:idx val="4"/>
            <c:bubble3D val="0"/>
            <c:spPr>
              <a:solidFill>
                <a:schemeClr val="bg1">
                  <a:lumMod val="75000"/>
                </a:schemeClr>
              </a:solidFill>
              <a:ln w="12700">
                <a:solidFill>
                  <a:srgbClr val="000000"/>
                </a:solidFill>
                <a:prstDash val="solid"/>
              </a:ln>
            </c:spPr>
            <c:extLst>
              <c:ext xmlns:c16="http://schemas.microsoft.com/office/drawing/2014/chart" uri="{C3380CC4-5D6E-409C-BE32-E72D297353CC}">
                <c16:uniqueId val="{00000008-23C0-44EA-92F0-E64282F69AF2}"/>
              </c:ext>
            </c:extLst>
          </c:dPt>
          <c:dPt>
            <c:idx val="5"/>
            <c:bubble3D val="0"/>
            <c:spPr>
              <a:solidFill>
                <a:schemeClr val="bg1"/>
              </a:solidFill>
              <a:ln w="12700">
                <a:solidFill>
                  <a:srgbClr val="000000"/>
                </a:solidFill>
                <a:prstDash val="solid"/>
              </a:ln>
            </c:spPr>
            <c:extLst>
              <c:ext xmlns:c16="http://schemas.microsoft.com/office/drawing/2014/chart" uri="{C3380CC4-5D6E-409C-BE32-E72D297353CC}">
                <c16:uniqueId val="{0000000A-23C0-44EA-92F0-E64282F69AF2}"/>
              </c:ext>
            </c:extLst>
          </c:dPt>
          <c:dLbls>
            <c:spPr>
              <a:noFill/>
              <a:ln w="25400">
                <a:noFill/>
              </a:ln>
            </c:spPr>
            <c:txPr>
              <a:bodyPr/>
              <a:lstStyle/>
              <a:p>
                <a:pPr>
                  <a:defRPr sz="800" b="0"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1"/>
            <c:extLst>
              <c:ext xmlns:c15="http://schemas.microsoft.com/office/drawing/2012/chart" uri="{CE6537A1-D6FC-4f65-9D91-7224C49458BB}"/>
            </c:extLst>
          </c:dLbls>
          <c:cat>
            <c:strRef>
              <c:f>'3 - Tilastoja'!$B$24:$B$29</c:f>
              <c:strCache>
                <c:ptCount val="6"/>
                <c:pt idx="0">
                  <c:v>OK (%)</c:v>
                </c:pt>
                <c:pt idx="1">
                  <c:v>Lievä poikkeama (%)</c:v>
                </c:pt>
                <c:pt idx="2">
                  <c:v>Keskitason poikkeama (%)</c:v>
                </c:pt>
                <c:pt idx="3">
                  <c:v>Vakava poikkeama (%)</c:v>
                </c:pt>
                <c:pt idx="4">
                  <c:v>Ei sovellu (%)</c:v>
                </c:pt>
                <c:pt idx="5">
                  <c:v>Täyttämättä (%)</c:v>
                </c:pt>
              </c:strCache>
            </c:strRef>
          </c:cat>
          <c:val>
            <c:numRef>
              <c:f>'3 - Tilastoja'!$C$24:$C$29</c:f>
              <c:numCache>
                <c:formatCode>0.00</c:formatCode>
                <c:ptCount val="6"/>
                <c:pt idx="0">
                  <c:v>0</c:v>
                </c:pt>
                <c:pt idx="1">
                  <c:v>0</c:v>
                </c:pt>
                <c:pt idx="2">
                  <c:v>0</c:v>
                </c:pt>
                <c:pt idx="3">
                  <c:v>0</c:v>
                </c:pt>
                <c:pt idx="4">
                  <c:v>0</c:v>
                </c:pt>
                <c:pt idx="5">
                  <c:v>100</c:v>
                </c:pt>
              </c:numCache>
            </c:numRef>
          </c:val>
          <c:extLst>
            <c:ext xmlns:c16="http://schemas.microsoft.com/office/drawing/2014/chart" uri="{C3380CC4-5D6E-409C-BE32-E72D297353CC}">
              <c16:uniqueId val="{0000000B-23C0-44EA-92F0-E64282F69AF2}"/>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74120603015075381"/>
          <c:y val="0.32065274449389475"/>
          <c:w val="0.2386934673366834"/>
          <c:h val="0.6212428670296810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i-FI"/>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i-FI"/>
    </a:p>
  </c:txPr>
  <c:printSettings>
    <c:headerFooter alignWithMargins="0"/>
    <c:pageMargins b="1" l="0.75" r="0.75" t="1" header="0.5" footer="0.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fi-FI"/>
              <a:t>Osa-alueet 2-10</a:t>
            </a:r>
          </a:p>
        </c:rich>
      </c:tx>
      <c:layout>
        <c:manualLayout>
          <c:xMode val="edge"/>
          <c:yMode val="edge"/>
          <c:x val="0.42713567839195982"/>
          <c:y val="4.891304347826087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592964824120603"/>
          <c:y val="0.41847937138929653"/>
          <c:w val="0.37939698492462309"/>
          <c:h val="0.32608782186178953"/>
        </c:manualLayout>
      </c:layout>
      <c:pie3DChart>
        <c:varyColors val="1"/>
        <c:ser>
          <c:idx val="0"/>
          <c:order val="0"/>
          <c:spPr>
            <a:solidFill>
              <a:srgbClr val="00FF00"/>
            </a:solidFill>
            <a:ln w="12700">
              <a:solidFill>
                <a:srgbClr val="000000"/>
              </a:solidFill>
              <a:prstDash val="solid"/>
            </a:ln>
          </c:spPr>
          <c:explosion val="25"/>
          <c:dPt>
            <c:idx val="0"/>
            <c:bubble3D val="0"/>
            <c:extLst>
              <c:ext xmlns:c16="http://schemas.microsoft.com/office/drawing/2014/chart" uri="{C3380CC4-5D6E-409C-BE32-E72D297353CC}">
                <c16:uniqueId val="{00000000-E3A5-4246-892C-7006CA9C47E7}"/>
              </c:ext>
            </c:extLst>
          </c:dPt>
          <c:dPt>
            <c:idx val="1"/>
            <c:bubble3D val="0"/>
            <c:spPr>
              <a:solidFill>
                <a:srgbClr val="FFFF00"/>
              </a:solidFill>
              <a:ln w="12700">
                <a:solidFill>
                  <a:srgbClr val="000000"/>
                </a:solidFill>
                <a:prstDash val="solid"/>
              </a:ln>
            </c:spPr>
            <c:extLst>
              <c:ext xmlns:c16="http://schemas.microsoft.com/office/drawing/2014/chart" uri="{C3380CC4-5D6E-409C-BE32-E72D297353CC}">
                <c16:uniqueId val="{00000002-E3A5-4246-892C-7006CA9C47E7}"/>
              </c:ext>
            </c:extLst>
          </c:dPt>
          <c:dPt>
            <c:idx val="2"/>
            <c:bubble3D val="0"/>
            <c:spPr>
              <a:solidFill>
                <a:srgbClr val="FFC000"/>
              </a:solidFill>
              <a:ln w="12700">
                <a:solidFill>
                  <a:srgbClr val="000000"/>
                </a:solidFill>
                <a:prstDash val="solid"/>
              </a:ln>
            </c:spPr>
            <c:extLst>
              <c:ext xmlns:c16="http://schemas.microsoft.com/office/drawing/2014/chart" uri="{C3380CC4-5D6E-409C-BE32-E72D297353CC}">
                <c16:uniqueId val="{00000004-E3A5-4246-892C-7006CA9C47E7}"/>
              </c:ext>
            </c:extLst>
          </c:dPt>
          <c:dPt>
            <c:idx val="3"/>
            <c:bubble3D val="0"/>
            <c:spPr>
              <a:solidFill>
                <a:srgbClr val="FF0000"/>
              </a:solidFill>
              <a:ln w="12700">
                <a:solidFill>
                  <a:srgbClr val="000000"/>
                </a:solidFill>
                <a:prstDash val="solid"/>
              </a:ln>
            </c:spPr>
            <c:extLst>
              <c:ext xmlns:c16="http://schemas.microsoft.com/office/drawing/2014/chart" uri="{C3380CC4-5D6E-409C-BE32-E72D297353CC}">
                <c16:uniqueId val="{00000006-E3A5-4246-892C-7006CA9C47E7}"/>
              </c:ext>
            </c:extLst>
          </c:dPt>
          <c:dPt>
            <c:idx val="4"/>
            <c:bubble3D val="0"/>
            <c:spPr>
              <a:solidFill>
                <a:schemeClr val="bg1">
                  <a:lumMod val="75000"/>
                </a:schemeClr>
              </a:solidFill>
              <a:ln w="12700">
                <a:solidFill>
                  <a:srgbClr val="000000"/>
                </a:solidFill>
                <a:prstDash val="solid"/>
              </a:ln>
            </c:spPr>
            <c:extLst>
              <c:ext xmlns:c16="http://schemas.microsoft.com/office/drawing/2014/chart" uri="{C3380CC4-5D6E-409C-BE32-E72D297353CC}">
                <c16:uniqueId val="{00000008-E3A5-4246-892C-7006CA9C47E7}"/>
              </c:ext>
            </c:extLst>
          </c:dPt>
          <c:dPt>
            <c:idx val="5"/>
            <c:bubble3D val="0"/>
            <c:spPr>
              <a:solidFill>
                <a:schemeClr val="bg1"/>
              </a:solidFill>
              <a:ln w="12700">
                <a:solidFill>
                  <a:srgbClr val="000000"/>
                </a:solidFill>
                <a:prstDash val="solid"/>
              </a:ln>
            </c:spPr>
            <c:extLst>
              <c:ext xmlns:c16="http://schemas.microsoft.com/office/drawing/2014/chart" uri="{C3380CC4-5D6E-409C-BE32-E72D297353CC}">
                <c16:uniqueId val="{0000000A-E3A5-4246-892C-7006CA9C47E7}"/>
              </c:ext>
            </c:extLst>
          </c:dPt>
          <c:dLbls>
            <c:spPr>
              <a:noFill/>
              <a:ln w="25400">
                <a:noFill/>
              </a:ln>
            </c:spPr>
            <c:txPr>
              <a:bodyPr/>
              <a:lstStyle/>
              <a:p>
                <a:pPr>
                  <a:defRPr sz="800" b="0" i="0" u="none" strike="noStrike" baseline="0">
                    <a:solidFill>
                      <a:srgbClr val="000000"/>
                    </a:solidFill>
                    <a:latin typeface="Arial"/>
                    <a:ea typeface="Arial"/>
                    <a:cs typeface="Arial"/>
                  </a:defRPr>
                </a:pPr>
                <a:endParaRPr lang="fi-FI"/>
              </a:p>
            </c:txPr>
            <c:showLegendKey val="0"/>
            <c:showVal val="1"/>
            <c:showCatName val="0"/>
            <c:showSerName val="0"/>
            <c:showPercent val="0"/>
            <c:showBubbleSize val="0"/>
            <c:showLeaderLines val="1"/>
            <c:extLst>
              <c:ext xmlns:c15="http://schemas.microsoft.com/office/drawing/2012/chart" uri="{CE6537A1-D6FC-4f65-9D91-7224C49458BB}"/>
            </c:extLst>
          </c:dLbls>
          <c:cat>
            <c:strRef>
              <c:f>'3 - Tilastoja'!$B$42:$B$47</c:f>
              <c:strCache>
                <c:ptCount val="6"/>
                <c:pt idx="0">
                  <c:v>OK (%)</c:v>
                </c:pt>
                <c:pt idx="1">
                  <c:v>Lievä poikkeama (%)</c:v>
                </c:pt>
                <c:pt idx="2">
                  <c:v>Keskitason poikkeama (%)</c:v>
                </c:pt>
                <c:pt idx="3">
                  <c:v>Vakava poikkeama (%)</c:v>
                </c:pt>
                <c:pt idx="4">
                  <c:v>Ei sovellu (%)</c:v>
                </c:pt>
                <c:pt idx="5">
                  <c:v>Täyttämättä (%)</c:v>
                </c:pt>
              </c:strCache>
            </c:strRef>
          </c:cat>
          <c:val>
            <c:numRef>
              <c:f>'3 - Tilastoja'!$C$42:$C$47</c:f>
              <c:numCache>
                <c:formatCode>0.00</c:formatCode>
                <c:ptCount val="6"/>
                <c:pt idx="0">
                  <c:v>0</c:v>
                </c:pt>
                <c:pt idx="1">
                  <c:v>0</c:v>
                </c:pt>
                <c:pt idx="2">
                  <c:v>0</c:v>
                </c:pt>
                <c:pt idx="3">
                  <c:v>0</c:v>
                </c:pt>
                <c:pt idx="4">
                  <c:v>0</c:v>
                </c:pt>
                <c:pt idx="5">
                  <c:v>100</c:v>
                </c:pt>
              </c:numCache>
            </c:numRef>
          </c:val>
          <c:extLst>
            <c:ext xmlns:c16="http://schemas.microsoft.com/office/drawing/2014/chart" uri="{C3380CC4-5D6E-409C-BE32-E72D297353CC}">
              <c16:uniqueId val="{0000000B-E3A5-4246-892C-7006CA9C47E7}"/>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74120603015075381"/>
          <c:y val="0.32065274449389475"/>
          <c:w val="0.2386934673366834"/>
          <c:h val="0.6134835897806352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i-FI"/>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i-FI"/>
    </a:p>
  </c:txPr>
  <c:printSettings>
    <c:headerFooter alignWithMargins="0"/>
    <c:pageMargins b="1" l="0.75" r="0.75" t="1" header="0.5" footer="0.5"/>
    <c:pageSetup paperSize="9" orientation="landscape"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662939</xdr:colOff>
      <xdr:row>1</xdr:row>
      <xdr:rowOff>118929</xdr:rowOff>
    </xdr:from>
    <xdr:to>
      <xdr:col>2</xdr:col>
      <xdr:colOff>1232376</xdr:colOff>
      <xdr:row>1</xdr:row>
      <xdr:rowOff>687092</xdr:rowOff>
    </xdr:to>
    <xdr:pic>
      <xdr:nvPicPr>
        <xdr:cNvPr id="3" name="Picture 2">
          <a:extLst>
            <a:ext uri="{FF2B5EF4-FFF2-40B4-BE49-F238E27FC236}">
              <a16:creationId xmlns:a16="http://schemas.microsoft.com/office/drawing/2014/main" id="{C8BE5998-C623-4AAF-ACED-2ED66FB8DC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21039" y="522789"/>
          <a:ext cx="2626837" cy="5681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523875</xdr:colOff>
      <xdr:row>4</xdr:row>
      <xdr:rowOff>19050</xdr:rowOff>
    </xdr:from>
    <xdr:to>
      <xdr:col>10</xdr:col>
      <xdr:colOff>57150</xdr:colOff>
      <xdr:row>10</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14</xdr:row>
      <xdr:rowOff>0</xdr:rowOff>
    </xdr:from>
    <xdr:to>
      <xdr:col>10</xdr:col>
      <xdr:colOff>38100</xdr:colOff>
      <xdr:row>25</xdr:row>
      <xdr:rowOff>133350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32</xdr:row>
      <xdr:rowOff>0</xdr:rowOff>
    </xdr:from>
    <xdr:to>
      <xdr:col>10</xdr:col>
      <xdr:colOff>38100</xdr:colOff>
      <xdr:row>44</xdr:row>
      <xdr:rowOff>133350</xdr:rowOff>
    </xdr:to>
    <xdr:graphicFrame macro="">
      <xdr:nvGraphicFramePr>
        <xdr:cNvPr id="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7"/>
  <sheetViews>
    <sheetView tabSelected="1" zoomScaleNormal="100" workbookViewId="0">
      <selection sqref="A1:B1"/>
    </sheetView>
  </sheetViews>
  <sheetFormatPr defaultColWidth="9.109375" defaultRowHeight="13.2" x14ac:dyDescent="0.25"/>
  <cols>
    <col min="1" max="1" width="111.6640625" style="15" customWidth="1"/>
    <col min="2" max="2" width="30" style="15" customWidth="1"/>
    <col min="3" max="3" width="18.5546875" style="15" customWidth="1"/>
    <col min="4" max="4" width="2.44140625" style="15" customWidth="1"/>
    <col min="5" max="16384" width="9.109375" style="15"/>
  </cols>
  <sheetData>
    <row r="1" spans="1:4" ht="32.25" customHeight="1" x14ac:dyDescent="0.25">
      <c r="A1" s="41" t="s">
        <v>29</v>
      </c>
      <c r="B1" s="42"/>
      <c r="C1" s="38" t="s">
        <v>91</v>
      </c>
      <c r="D1" s="35"/>
    </row>
    <row r="2" spans="1:4" ht="65.25" customHeight="1" x14ac:dyDescent="0.25">
      <c r="A2" s="11" t="s">
        <v>41</v>
      </c>
      <c r="B2" s="43"/>
      <c r="C2" s="43"/>
      <c r="D2" s="16"/>
    </row>
    <row r="3" spans="1:4" s="12" customFormat="1" ht="24.9" customHeight="1" x14ac:dyDescent="0.25">
      <c r="A3" s="51" t="s">
        <v>4</v>
      </c>
      <c r="B3" s="52"/>
      <c r="C3" s="52"/>
      <c r="D3" s="53"/>
    </row>
    <row r="4" spans="1:4" ht="141" customHeight="1" x14ac:dyDescent="0.25">
      <c r="A4" s="49" t="s">
        <v>42</v>
      </c>
      <c r="B4" s="50"/>
      <c r="C4" s="50"/>
      <c r="D4" s="36"/>
    </row>
    <row r="5" spans="1:4" s="12" customFormat="1" ht="24.9" customHeight="1" x14ac:dyDescent="0.25">
      <c r="A5" s="51" t="s">
        <v>18</v>
      </c>
      <c r="B5" s="52"/>
      <c r="C5" s="52"/>
      <c r="D5" s="54"/>
    </row>
    <row r="6" spans="1:4" ht="111.6" customHeight="1" x14ac:dyDescent="0.25">
      <c r="A6" s="47" t="s">
        <v>189</v>
      </c>
      <c r="B6" s="48"/>
      <c r="C6" s="48"/>
      <c r="D6" s="37"/>
    </row>
    <row r="7" spans="1:4" ht="5.25" customHeight="1" x14ac:dyDescent="0.25">
      <c r="A7" s="44"/>
      <c r="B7" s="45"/>
      <c r="C7" s="45"/>
      <c r="D7" s="46"/>
    </row>
  </sheetData>
  <mergeCells count="7">
    <mergeCell ref="A1:B1"/>
    <mergeCell ref="B2:C2"/>
    <mergeCell ref="A7:D7"/>
    <mergeCell ref="A6:C6"/>
    <mergeCell ref="A4:C4"/>
    <mergeCell ref="A3:D3"/>
    <mergeCell ref="A5:D5"/>
  </mergeCells>
  <phoneticPr fontId="1" type="noConversion"/>
  <printOptions horizontalCentered="1"/>
  <pageMargins left="0.74803149606299213" right="0.74803149606299213" top="0.98425196850393704" bottom="0.98425196850393704" header="0.51181102362204722" footer="0.51181102362204722"/>
  <pageSetup paperSize="9" scale="80" fitToHeight="0" orientation="landscape" r:id="rId1"/>
  <headerFooter alignWithMargins="0">
    <oddHeader>&amp;R&amp;"Verdana,Regular"&amp;P (&amp;N)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zoomScale="85" zoomScaleNormal="85" workbookViewId="0">
      <selection sqref="A1:G1"/>
    </sheetView>
  </sheetViews>
  <sheetFormatPr defaultColWidth="9.109375" defaultRowHeight="13.2" x14ac:dyDescent="0.25"/>
  <cols>
    <col min="1" max="1" width="2" style="27" customWidth="1"/>
    <col min="2" max="2" width="5.88671875" style="27" customWidth="1"/>
    <col min="3" max="3" width="12.33203125" style="27" customWidth="1"/>
    <col min="4" max="4" width="81.109375" style="27" customWidth="1"/>
    <col min="5" max="5" width="1.33203125" style="27" customWidth="1"/>
    <col min="6" max="6" width="14.109375" style="27" customWidth="1"/>
    <col min="7" max="7" width="3.109375" style="27" customWidth="1"/>
    <col min="8" max="16384" width="9.109375" style="27"/>
  </cols>
  <sheetData>
    <row r="1" spans="1:7" s="15" customFormat="1" ht="32.25" customHeight="1" x14ac:dyDescent="0.25">
      <c r="A1" s="55" t="s">
        <v>37</v>
      </c>
      <c r="B1" s="56"/>
      <c r="C1" s="56"/>
      <c r="D1" s="57"/>
      <c r="E1" s="57"/>
      <c r="F1" s="57"/>
      <c r="G1" s="57"/>
    </row>
    <row r="2" spans="1:7" ht="188.4" customHeight="1" x14ac:dyDescent="0.25">
      <c r="A2" s="14"/>
      <c r="B2" s="59" t="s">
        <v>188</v>
      </c>
      <c r="C2" s="60"/>
      <c r="D2" s="60"/>
      <c r="E2" s="60"/>
      <c r="F2" s="60"/>
      <c r="G2" s="26"/>
    </row>
    <row r="3" spans="1:7" s="12" customFormat="1" ht="24.9" customHeight="1" x14ac:dyDescent="0.25">
      <c r="A3" s="58" t="s">
        <v>12</v>
      </c>
      <c r="B3" s="58"/>
      <c r="C3" s="58"/>
      <c r="D3" s="58"/>
      <c r="E3" s="58"/>
      <c r="F3" s="58"/>
      <c r="G3" s="58"/>
    </row>
    <row r="4" spans="1:7" x14ac:dyDescent="0.25">
      <c r="A4" s="14"/>
      <c r="B4" s="6"/>
      <c r="C4" s="6"/>
      <c r="D4" s="6"/>
      <c r="E4" s="6"/>
      <c r="F4" s="6"/>
      <c r="G4" s="28"/>
    </row>
    <row r="5" spans="1:7" x14ac:dyDescent="0.25">
      <c r="A5" s="14"/>
      <c r="B5" s="6" t="s">
        <v>8</v>
      </c>
      <c r="C5" s="6"/>
      <c r="D5" s="29"/>
      <c r="E5" s="6"/>
      <c r="F5" s="6"/>
      <c r="G5" s="28"/>
    </row>
    <row r="6" spans="1:7" x14ac:dyDescent="0.25">
      <c r="A6" s="14"/>
      <c r="B6" s="6" t="s">
        <v>36</v>
      </c>
      <c r="C6" s="6"/>
      <c r="D6" s="29"/>
      <c r="E6" s="6"/>
      <c r="F6" s="6"/>
      <c r="G6" s="28"/>
    </row>
    <row r="7" spans="1:7" x14ac:dyDescent="0.25">
      <c r="A7" s="14"/>
      <c r="B7" s="6"/>
      <c r="C7" s="6"/>
      <c r="D7" s="6"/>
      <c r="E7" s="6"/>
      <c r="F7" s="6"/>
      <c r="G7" s="28"/>
    </row>
    <row r="8" spans="1:7" s="12" customFormat="1" ht="24.9" customHeight="1" x14ac:dyDescent="0.25">
      <c r="A8" s="58" t="s">
        <v>9</v>
      </c>
      <c r="B8" s="58"/>
      <c r="C8" s="58"/>
      <c r="D8" s="58"/>
      <c r="E8" s="58"/>
      <c r="F8" s="58"/>
      <c r="G8" s="58"/>
    </row>
    <row r="9" spans="1:7" x14ac:dyDescent="0.25">
      <c r="A9" s="14"/>
      <c r="B9" s="6"/>
      <c r="C9" s="6"/>
      <c r="D9" s="6"/>
      <c r="E9" s="6"/>
      <c r="F9" s="6"/>
      <c r="G9" s="28"/>
    </row>
    <row r="10" spans="1:7" x14ac:dyDescent="0.25">
      <c r="A10" s="14"/>
      <c r="B10" s="30" t="s">
        <v>38</v>
      </c>
      <c r="C10" s="30"/>
      <c r="D10" s="5"/>
      <c r="E10" s="3"/>
      <c r="F10" s="3" t="s">
        <v>19</v>
      </c>
      <c r="G10" s="28"/>
    </row>
    <row r="11" spans="1:7" x14ac:dyDescent="0.25">
      <c r="A11" s="14"/>
      <c r="B11" s="6" t="s">
        <v>39</v>
      </c>
      <c r="C11" s="6"/>
      <c r="D11" s="61"/>
      <c r="E11" s="3"/>
      <c r="F11" s="3"/>
      <c r="G11" s="28"/>
    </row>
    <row r="12" spans="1:7" ht="40.200000000000003" customHeight="1" x14ac:dyDescent="0.25">
      <c r="A12" s="14"/>
      <c r="B12" s="6"/>
      <c r="C12" s="6"/>
      <c r="D12" s="62"/>
      <c r="E12" s="3"/>
      <c r="F12" s="3"/>
      <c r="G12" s="28"/>
    </row>
    <row r="13" spans="1:7" ht="13.8" customHeight="1" x14ac:dyDescent="0.25">
      <c r="A13" s="31"/>
      <c r="B13" s="32"/>
      <c r="C13" s="32"/>
      <c r="D13" s="32"/>
      <c r="E13" s="32"/>
      <c r="F13" s="32"/>
      <c r="G13" s="33"/>
    </row>
  </sheetData>
  <mergeCells count="5">
    <mergeCell ref="A1:G1"/>
    <mergeCell ref="A3:G3"/>
    <mergeCell ref="A8:G8"/>
    <mergeCell ref="B2:F2"/>
    <mergeCell ref="D11:D12"/>
  </mergeCells>
  <phoneticPr fontId="1" type="noConversion"/>
  <dataValidations count="1">
    <dataValidation type="list" allowBlank="1" showInputMessage="1" showErrorMessage="1" sqref="D10">
      <formula1>"Salassa pidettävä,Salassa pidettävä + henkilötiedot,Salassa pidettävä + henkilötiedot + TL IV,TL III tietovaranto (kasauma)"</formula1>
    </dataValidation>
  </dataValidations>
  <printOptions horizontalCentered="1"/>
  <pageMargins left="0.74803149606299213" right="0.74803149606299213" top="0.98425196850393704" bottom="0.98425196850393704" header="0.51181102362204722" footer="0.51181102362204722"/>
  <pageSetup paperSize="9" orientation="landscape" r:id="rId1"/>
  <headerFooter alignWithMargins="0">
    <oddHeader>&amp;R&amp;P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zoomScale="85" zoomScaleNormal="85" workbookViewId="0">
      <pane ySplit="1" topLeftCell="A2" activePane="bottomLeft" state="frozen"/>
      <selection pane="bottomLeft"/>
    </sheetView>
  </sheetViews>
  <sheetFormatPr defaultColWidth="9.109375" defaultRowHeight="13.2" x14ac:dyDescent="0.25"/>
  <cols>
    <col min="1" max="1" width="66.21875" style="8" customWidth="1"/>
    <col min="2" max="2" width="87.88671875" style="8" customWidth="1"/>
    <col min="3" max="3" width="13" style="8" customWidth="1"/>
    <col min="4" max="4" width="41.21875" style="8" customWidth="1"/>
    <col min="5" max="5" width="15.5546875" style="8" customWidth="1"/>
    <col min="6" max="6" width="30.44140625" style="8" customWidth="1"/>
    <col min="7" max="7" width="13.109375" style="8" customWidth="1"/>
    <col min="8" max="8" width="36.109375" style="8" customWidth="1"/>
    <col min="9" max="16384" width="9.109375" style="8"/>
  </cols>
  <sheetData>
    <row r="1" spans="1:8" s="34" customFormat="1" ht="15.6" customHeight="1" x14ac:dyDescent="0.25">
      <c r="A1" s="10" t="s">
        <v>17</v>
      </c>
      <c r="B1" s="10" t="s">
        <v>40</v>
      </c>
      <c r="C1" s="10" t="s">
        <v>30</v>
      </c>
      <c r="D1" s="10" t="s">
        <v>27</v>
      </c>
      <c r="E1" s="10" t="s">
        <v>20</v>
      </c>
      <c r="F1" s="10" t="s">
        <v>10</v>
      </c>
    </row>
    <row r="2" spans="1:8" s="17" customFormat="1" ht="14.4" customHeight="1" x14ac:dyDescent="0.25">
      <c r="A2" s="66" t="s">
        <v>35</v>
      </c>
      <c r="B2" s="66"/>
      <c r="C2" s="67"/>
      <c r="D2" s="67"/>
      <c r="E2" s="67"/>
      <c r="F2" s="67"/>
      <c r="G2" s="67"/>
      <c r="H2" s="67"/>
    </row>
    <row r="3" spans="1:8" s="17" customFormat="1" ht="13.5" customHeight="1" x14ac:dyDescent="0.25">
      <c r="A3" s="40" t="s">
        <v>43</v>
      </c>
      <c r="B3" s="40"/>
      <c r="C3" s="39"/>
      <c r="D3" s="39"/>
      <c r="E3" s="39"/>
      <c r="F3" s="39"/>
    </row>
    <row r="4" spans="1:8" ht="269.39999999999998" customHeight="1" x14ac:dyDescent="0.25">
      <c r="A4" s="7" t="s">
        <v>92</v>
      </c>
      <c r="B4" s="7" t="s">
        <v>93</v>
      </c>
      <c r="C4" s="7" t="s">
        <v>94</v>
      </c>
      <c r="D4" s="7"/>
      <c r="E4" s="7"/>
      <c r="F4" s="7"/>
    </row>
    <row r="5" spans="1:8" s="17" customFormat="1" ht="13.5" customHeight="1" x14ac:dyDescent="0.25">
      <c r="A5" s="63" t="s">
        <v>44</v>
      </c>
      <c r="B5" s="64"/>
      <c r="C5" s="64"/>
      <c r="D5" s="64"/>
      <c r="E5" s="64"/>
      <c r="F5" s="65"/>
    </row>
    <row r="6" spans="1:8" ht="346.2" customHeight="1" x14ac:dyDescent="0.25">
      <c r="A6" s="7" t="s">
        <v>95</v>
      </c>
      <c r="B6" s="7" t="s">
        <v>96</v>
      </c>
      <c r="C6" s="7" t="s">
        <v>97</v>
      </c>
      <c r="D6" s="7"/>
      <c r="E6" s="7"/>
      <c r="F6" s="7"/>
    </row>
  </sheetData>
  <mergeCells count="2">
    <mergeCell ref="A5:F5"/>
    <mergeCell ref="A2:H2"/>
  </mergeCells>
  <conditionalFormatting sqref="E4 E6">
    <cfRule type="cellIs" dxfId="292" priority="9" stopIfTrue="1" operator="equal">
      <formula>"OK"</formula>
    </cfRule>
    <cfRule type="cellIs" dxfId="291" priority="10" stopIfTrue="1" operator="equal">
      <formula>"Vakava poikkeama"</formula>
    </cfRule>
    <cfRule type="cellIs" dxfId="290" priority="11" stopIfTrue="1" operator="equal">
      <formula>"Keskitason poikkeama"</formula>
    </cfRule>
  </conditionalFormatting>
  <conditionalFormatting sqref="E4 E6">
    <cfRule type="cellIs" dxfId="289" priority="1" operator="equal">
      <formula>"Ei sovellu"</formula>
    </cfRule>
    <cfRule type="cellIs" dxfId="288" priority="2" operator="equal">
      <formula>"Lievä poikkeama"</formula>
    </cfRule>
  </conditionalFormatting>
  <dataValidations count="1">
    <dataValidation type="list" allowBlank="1" showInputMessage="1" showErrorMessage="1" sqref="E4 E6">
      <formula1>"-,Ei sovellu,OK,Lievä poikkeama,Keskitason poikkeama,Vakava poikkeama"</formula1>
    </dataValidation>
  </dataValidations>
  <pageMargins left="0.75" right="0.75" top="1" bottom="1"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zoomScale="85" zoomScaleNormal="85" workbookViewId="0">
      <pane ySplit="1" topLeftCell="A2" activePane="bottomLeft" state="frozen"/>
      <selection pane="bottomLeft"/>
    </sheetView>
  </sheetViews>
  <sheetFormatPr defaultColWidth="9.109375" defaultRowHeight="13.2" x14ac:dyDescent="0.25"/>
  <cols>
    <col min="1" max="1" width="66.21875" style="8" customWidth="1"/>
    <col min="2" max="2" width="87.88671875" style="8" customWidth="1"/>
    <col min="3" max="3" width="13" style="8" customWidth="1"/>
    <col min="4" max="4" width="41.21875" style="8" customWidth="1"/>
    <col min="5" max="5" width="15.5546875" style="8" customWidth="1"/>
    <col min="6" max="6" width="30.44140625" style="8" customWidth="1"/>
    <col min="7" max="16384" width="9.109375" style="8"/>
  </cols>
  <sheetData>
    <row r="1" spans="1:6" s="34" customFormat="1" ht="15.75" customHeight="1" x14ac:dyDescent="0.25">
      <c r="A1" s="10" t="s">
        <v>17</v>
      </c>
      <c r="B1" s="10" t="s">
        <v>40</v>
      </c>
      <c r="C1" s="10" t="s">
        <v>30</v>
      </c>
      <c r="D1" s="10" t="s">
        <v>27</v>
      </c>
      <c r="E1" s="10" t="s">
        <v>20</v>
      </c>
      <c r="F1" s="10" t="s">
        <v>10</v>
      </c>
    </row>
    <row r="2" spans="1:6" s="17" customFormat="1" ht="14.4" customHeight="1" x14ac:dyDescent="0.25">
      <c r="A2" s="66" t="s">
        <v>31</v>
      </c>
      <c r="B2" s="66"/>
      <c r="C2" s="67"/>
      <c r="D2" s="67"/>
      <c r="E2" s="67"/>
      <c r="F2" s="67"/>
    </row>
    <row r="3" spans="1:6" s="17" customFormat="1" ht="13.5" customHeight="1" x14ac:dyDescent="0.25">
      <c r="A3" s="63" t="s">
        <v>45</v>
      </c>
      <c r="B3" s="64"/>
      <c r="C3" s="69"/>
      <c r="D3" s="39"/>
      <c r="E3" s="39"/>
      <c r="F3" s="39"/>
    </row>
    <row r="4" spans="1:6" ht="112.2" customHeight="1" x14ac:dyDescent="0.25">
      <c r="A4" s="9" t="s">
        <v>98</v>
      </c>
      <c r="B4" s="9" t="s">
        <v>99</v>
      </c>
      <c r="C4" s="9" t="s">
        <v>97</v>
      </c>
      <c r="D4" s="9"/>
      <c r="E4" s="9"/>
      <c r="F4" s="9"/>
    </row>
    <row r="5" spans="1:6" s="17" customFormat="1" ht="13.5" customHeight="1" x14ac:dyDescent="0.25">
      <c r="A5" s="68" t="s">
        <v>46</v>
      </c>
      <c r="B5" s="68"/>
      <c r="C5" s="68"/>
      <c r="D5" s="68"/>
      <c r="E5" s="68"/>
      <c r="F5" s="68"/>
    </row>
    <row r="6" spans="1:6" ht="70.8" customHeight="1" x14ac:dyDescent="0.25">
      <c r="A6" s="9" t="s">
        <v>100</v>
      </c>
      <c r="B6" s="9" t="s">
        <v>101</v>
      </c>
      <c r="C6" s="9" t="s">
        <v>102</v>
      </c>
      <c r="D6" s="9"/>
      <c r="E6" s="9"/>
      <c r="F6" s="9"/>
    </row>
    <row r="7" spans="1:6" s="17" customFormat="1" ht="13.5" customHeight="1" x14ac:dyDescent="0.25">
      <c r="A7" s="68" t="s">
        <v>47</v>
      </c>
      <c r="B7" s="68"/>
      <c r="C7" s="68"/>
      <c r="D7" s="68"/>
      <c r="E7" s="68"/>
      <c r="F7" s="68"/>
    </row>
    <row r="8" spans="1:6" ht="270.60000000000002" customHeight="1" x14ac:dyDescent="0.25">
      <c r="A8" s="9" t="s">
        <v>103</v>
      </c>
      <c r="B8" s="9" t="s">
        <v>104</v>
      </c>
      <c r="C8" s="9" t="s">
        <v>97</v>
      </c>
      <c r="D8" s="9"/>
      <c r="E8" s="9"/>
      <c r="F8" s="9"/>
    </row>
    <row r="9" spans="1:6" s="17" customFormat="1" ht="13.5" customHeight="1" x14ac:dyDescent="0.25">
      <c r="A9" s="68" t="s">
        <v>48</v>
      </c>
      <c r="B9" s="68"/>
      <c r="C9" s="68"/>
      <c r="D9" s="68"/>
      <c r="E9" s="68"/>
      <c r="F9" s="68"/>
    </row>
    <row r="10" spans="1:6" ht="122.4" customHeight="1" x14ac:dyDescent="0.25">
      <c r="A10" s="9" t="s">
        <v>105</v>
      </c>
      <c r="B10" s="9" t="s">
        <v>106</v>
      </c>
      <c r="C10" s="9" t="s">
        <v>97</v>
      </c>
      <c r="D10" s="9"/>
      <c r="E10" s="9"/>
      <c r="F10" s="9"/>
    </row>
    <row r="11" spans="1:6" s="17" customFormat="1" ht="13.5" customHeight="1" x14ac:dyDescent="0.25">
      <c r="A11" s="68" t="s">
        <v>49</v>
      </c>
      <c r="B11" s="68"/>
      <c r="C11" s="68"/>
      <c r="D11" s="68"/>
      <c r="E11" s="68"/>
      <c r="F11" s="68"/>
    </row>
    <row r="12" spans="1:6" ht="204" customHeight="1" x14ac:dyDescent="0.25">
      <c r="A12" s="9" t="s">
        <v>107</v>
      </c>
      <c r="B12" s="9" t="s">
        <v>108</v>
      </c>
      <c r="C12" s="9" t="s">
        <v>97</v>
      </c>
      <c r="D12" s="9"/>
      <c r="E12" s="9"/>
      <c r="F12" s="9"/>
    </row>
    <row r="13" spans="1:6" s="17" customFormat="1" ht="13.5" customHeight="1" x14ac:dyDescent="0.25">
      <c r="A13" s="68" t="s">
        <v>50</v>
      </c>
      <c r="B13" s="68"/>
      <c r="C13" s="68"/>
      <c r="D13" s="68"/>
      <c r="E13" s="68"/>
      <c r="F13" s="68"/>
    </row>
    <row r="14" spans="1:6" ht="165" customHeight="1" x14ac:dyDescent="0.25">
      <c r="A14" s="9" t="s">
        <v>109</v>
      </c>
      <c r="B14" s="9" t="s">
        <v>110</v>
      </c>
      <c r="C14" s="9" t="s">
        <v>97</v>
      </c>
      <c r="D14" s="9"/>
      <c r="E14" s="9"/>
      <c r="F14" s="9"/>
    </row>
    <row r="15" spans="1:6" s="17" customFormat="1" ht="13.5" customHeight="1" x14ac:dyDescent="0.25">
      <c r="A15" s="68" t="s">
        <v>51</v>
      </c>
      <c r="B15" s="68"/>
      <c r="C15" s="68"/>
      <c r="D15" s="68"/>
      <c r="E15" s="68"/>
      <c r="F15" s="68"/>
    </row>
    <row r="16" spans="1:6" ht="286.2" customHeight="1" x14ac:dyDescent="0.25">
      <c r="A16" s="9" t="s">
        <v>111</v>
      </c>
      <c r="B16" s="9" t="s">
        <v>112</v>
      </c>
      <c r="C16" s="9" t="s">
        <v>94</v>
      </c>
      <c r="D16" s="9"/>
      <c r="E16" s="9"/>
      <c r="F16" s="9"/>
    </row>
    <row r="17" spans="1:6" s="17" customFormat="1" ht="13.5" customHeight="1" x14ac:dyDescent="0.25">
      <c r="A17" s="68" t="s">
        <v>52</v>
      </c>
      <c r="B17" s="68"/>
      <c r="C17" s="68"/>
      <c r="D17" s="68"/>
      <c r="E17" s="68"/>
      <c r="F17" s="68"/>
    </row>
    <row r="18" spans="1:6" ht="204" customHeight="1" x14ac:dyDescent="0.25">
      <c r="A18" s="9" t="s">
        <v>113</v>
      </c>
      <c r="B18" s="9" t="s">
        <v>115</v>
      </c>
      <c r="C18" s="9" t="s">
        <v>114</v>
      </c>
      <c r="D18" s="9"/>
      <c r="E18" s="9"/>
      <c r="F18" s="9"/>
    </row>
    <row r="19" spans="1:6" s="17" customFormat="1" ht="14.4" customHeight="1" x14ac:dyDescent="0.25">
      <c r="A19" s="66" t="s">
        <v>32</v>
      </c>
      <c r="B19" s="66"/>
      <c r="C19" s="67"/>
      <c r="D19" s="67"/>
      <c r="E19" s="67"/>
      <c r="F19" s="67"/>
    </row>
    <row r="20" spans="1:6" s="17" customFormat="1" ht="13.5" customHeight="1" x14ac:dyDescent="0.25">
      <c r="A20" s="68" t="s">
        <v>53</v>
      </c>
      <c r="B20" s="68"/>
      <c r="C20" s="68"/>
      <c r="D20" s="68"/>
      <c r="E20" s="68"/>
      <c r="F20" s="68"/>
    </row>
    <row r="21" spans="1:6" ht="46.2" customHeight="1" x14ac:dyDescent="0.25">
      <c r="A21" s="9" t="s">
        <v>116</v>
      </c>
      <c r="B21" s="9" t="s">
        <v>117</v>
      </c>
      <c r="C21" s="9" t="s">
        <v>97</v>
      </c>
      <c r="D21" s="9"/>
      <c r="E21" s="9"/>
      <c r="F21" s="9"/>
    </row>
    <row r="22" spans="1:6" s="17" customFormat="1" ht="13.5" customHeight="1" x14ac:dyDescent="0.25">
      <c r="A22" s="68" t="s">
        <v>54</v>
      </c>
      <c r="B22" s="68"/>
      <c r="C22" s="68"/>
      <c r="D22" s="68"/>
      <c r="E22" s="68"/>
      <c r="F22" s="68"/>
    </row>
    <row r="23" spans="1:6" ht="149.4" customHeight="1" x14ac:dyDescent="0.25">
      <c r="A23" s="9" t="s">
        <v>118</v>
      </c>
      <c r="B23" s="9" t="s">
        <v>120</v>
      </c>
      <c r="C23" s="9" t="s">
        <v>119</v>
      </c>
      <c r="D23" s="9"/>
      <c r="E23" s="9"/>
      <c r="F23" s="9"/>
    </row>
    <row r="24" spans="1:6" s="17" customFormat="1" ht="13.5" customHeight="1" x14ac:dyDescent="0.25">
      <c r="A24" s="68" t="s">
        <v>55</v>
      </c>
      <c r="B24" s="68"/>
      <c r="C24" s="68"/>
      <c r="D24" s="68"/>
      <c r="E24" s="68"/>
      <c r="F24" s="68"/>
    </row>
    <row r="25" spans="1:6" ht="45" customHeight="1" x14ac:dyDescent="0.25">
      <c r="A25" s="9" t="s">
        <v>121</v>
      </c>
      <c r="B25" s="9" t="s">
        <v>122</v>
      </c>
      <c r="C25" s="9" t="s">
        <v>97</v>
      </c>
      <c r="D25" s="9"/>
      <c r="E25" s="9"/>
      <c r="F25" s="9"/>
    </row>
    <row r="26" spans="1:6" s="17" customFormat="1" ht="13.5" customHeight="1" x14ac:dyDescent="0.25">
      <c r="A26" s="68" t="s">
        <v>56</v>
      </c>
      <c r="B26" s="68"/>
      <c r="C26" s="68"/>
      <c r="D26" s="68"/>
      <c r="E26" s="68"/>
      <c r="F26" s="68"/>
    </row>
    <row r="27" spans="1:6" ht="175.8" customHeight="1" x14ac:dyDescent="0.25">
      <c r="A27" s="9" t="s">
        <v>123</v>
      </c>
      <c r="B27" s="9" t="s">
        <v>124</v>
      </c>
      <c r="C27" s="9" t="s">
        <v>94</v>
      </c>
      <c r="D27" s="9"/>
      <c r="E27" s="9"/>
      <c r="F27" s="9"/>
    </row>
    <row r="28" spans="1:6" s="17" customFormat="1" ht="13.5" customHeight="1" x14ac:dyDescent="0.25">
      <c r="A28" s="68" t="s">
        <v>57</v>
      </c>
      <c r="B28" s="68"/>
      <c r="C28" s="68"/>
      <c r="D28" s="68"/>
      <c r="E28" s="68"/>
      <c r="F28" s="68"/>
    </row>
    <row r="29" spans="1:6" ht="244.8" customHeight="1" x14ac:dyDescent="0.25">
      <c r="A29" s="9" t="s">
        <v>125</v>
      </c>
      <c r="B29" s="9" t="s">
        <v>127</v>
      </c>
      <c r="C29" s="9" t="s">
        <v>126</v>
      </c>
      <c r="D29" s="9"/>
      <c r="E29" s="9"/>
      <c r="F29" s="9"/>
    </row>
    <row r="30" spans="1:6" s="17" customFormat="1" ht="14.4" customHeight="1" x14ac:dyDescent="0.25">
      <c r="A30" s="66" t="s">
        <v>33</v>
      </c>
      <c r="B30" s="66"/>
      <c r="C30" s="67"/>
      <c r="D30" s="67"/>
      <c r="E30" s="67"/>
      <c r="F30" s="67"/>
    </row>
    <row r="31" spans="1:6" s="17" customFormat="1" ht="13.5" customHeight="1" x14ac:dyDescent="0.25">
      <c r="A31" s="68" t="s">
        <v>58</v>
      </c>
      <c r="B31" s="68"/>
      <c r="C31" s="68"/>
      <c r="D31" s="68"/>
      <c r="E31" s="68"/>
      <c r="F31" s="68"/>
    </row>
    <row r="32" spans="1:6" ht="246.6" customHeight="1" x14ac:dyDescent="0.25">
      <c r="A32" s="9" t="s">
        <v>128</v>
      </c>
      <c r="B32" s="9" t="s">
        <v>129</v>
      </c>
      <c r="C32" s="9" t="s">
        <v>102</v>
      </c>
      <c r="D32" s="9"/>
      <c r="E32" s="9"/>
      <c r="F32" s="9"/>
    </row>
    <row r="33" spans="1:6" s="17" customFormat="1" ht="13.5" customHeight="1" x14ac:dyDescent="0.25">
      <c r="A33" s="68" t="s">
        <v>59</v>
      </c>
      <c r="B33" s="68"/>
      <c r="C33" s="68"/>
      <c r="D33" s="68"/>
      <c r="E33" s="68"/>
      <c r="F33" s="68"/>
    </row>
    <row r="34" spans="1:6" ht="45" customHeight="1" x14ac:dyDescent="0.25">
      <c r="A34" s="9" t="s">
        <v>130</v>
      </c>
      <c r="B34" s="9" t="s">
        <v>131</v>
      </c>
      <c r="C34" s="9" t="s">
        <v>102</v>
      </c>
      <c r="D34" s="9"/>
      <c r="E34" s="9"/>
      <c r="F34" s="9"/>
    </row>
    <row r="35" spans="1:6" s="17" customFormat="1" ht="13.5" customHeight="1" x14ac:dyDescent="0.25">
      <c r="A35" s="68" t="s">
        <v>60</v>
      </c>
      <c r="B35" s="68"/>
      <c r="C35" s="68"/>
      <c r="D35" s="68"/>
      <c r="E35" s="68"/>
      <c r="F35" s="68"/>
    </row>
    <row r="36" spans="1:6" ht="100.8" customHeight="1" x14ac:dyDescent="0.25">
      <c r="A36" s="9" t="s">
        <v>132</v>
      </c>
      <c r="B36" s="9" t="s">
        <v>133</v>
      </c>
      <c r="C36" s="9" t="s">
        <v>97</v>
      </c>
      <c r="D36" s="9"/>
      <c r="E36" s="9"/>
      <c r="F36" s="9"/>
    </row>
    <row r="37" spans="1:6" s="17" customFormat="1" ht="13.5" customHeight="1" x14ac:dyDescent="0.25">
      <c r="A37" s="68" t="s">
        <v>61</v>
      </c>
      <c r="B37" s="68"/>
      <c r="C37" s="68"/>
      <c r="D37" s="68"/>
      <c r="E37" s="68"/>
      <c r="F37" s="68"/>
    </row>
    <row r="38" spans="1:6" ht="152.4" customHeight="1" x14ac:dyDescent="0.25">
      <c r="A38" s="9" t="s">
        <v>134</v>
      </c>
      <c r="B38" s="9" t="s">
        <v>135</v>
      </c>
      <c r="C38" s="9" t="s">
        <v>97</v>
      </c>
      <c r="D38" s="9"/>
      <c r="E38" s="9"/>
      <c r="F38" s="9"/>
    </row>
    <row r="39" spans="1:6" s="17" customFormat="1" ht="13.5" customHeight="1" x14ac:dyDescent="0.25">
      <c r="A39" s="68" t="s">
        <v>62</v>
      </c>
      <c r="B39" s="68"/>
      <c r="C39" s="68"/>
      <c r="D39" s="68"/>
      <c r="E39" s="68"/>
      <c r="F39" s="68"/>
    </row>
    <row r="40" spans="1:6" ht="409.2" customHeight="1" x14ac:dyDescent="0.25">
      <c r="A40" s="9" t="s">
        <v>136</v>
      </c>
      <c r="B40" s="9" t="s">
        <v>137</v>
      </c>
      <c r="C40" s="9" t="s">
        <v>102</v>
      </c>
      <c r="D40" s="9"/>
      <c r="E40" s="9"/>
      <c r="F40" s="9"/>
    </row>
    <row r="41" spans="1:6" s="17" customFormat="1" ht="14.4" customHeight="1" x14ac:dyDescent="0.25">
      <c r="A41" s="66" t="s">
        <v>34</v>
      </c>
      <c r="B41" s="66"/>
      <c r="C41" s="67"/>
      <c r="D41" s="67"/>
      <c r="E41" s="67"/>
      <c r="F41" s="67"/>
    </row>
    <row r="42" spans="1:6" s="17" customFormat="1" ht="13.5" customHeight="1" x14ac:dyDescent="0.25">
      <c r="A42" s="68" t="s">
        <v>63</v>
      </c>
      <c r="B42" s="68"/>
      <c r="C42" s="68"/>
      <c r="D42" s="68"/>
      <c r="E42" s="68"/>
      <c r="F42" s="68"/>
    </row>
    <row r="43" spans="1:6" ht="83.4" customHeight="1" x14ac:dyDescent="0.25">
      <c r="A43" s="9" t="s">
        <v>138</v>
      </c>
      <c r="B43" s="9" t="s">
        <v>139</v>
      </c>
      <c r="C43" s="9" t="s">
        <v>97</v>
      </c>
      <c r="D43" s="9"/>
      <c r="E43" s="9"/>
      <c r="F43" s="9"/>
    </row>
    <row r="44" spans="1:6" s="17" customFormat="1" ht="13.5" customHeight="1" x14ac:dyDescent="0.25">
      <c r="A44" s="68" t="s">
        <v>64</v>
      </c>
      <c r="B44" s="68"/>
      <c r="C44" s="68"/>
      <c r="D44" s="68"/>
      <c r="E44" s="68"/>
      <c r="F44" s="68"/>
    </row>
    <row r="45" spans="1:6" ht="72.599999999999994" customHeight="1" x14ac:dyDescent="0.25">
      <c r="A45" s="9" t="s">
        <v>140</v>
      </c>
      <c r="B45" s="9" t="s">
        <v>141</v>
      </c>
      <c r="C45" s="9" t="s">
        <v>94</v>
      </c>
      <c r="D45" s="9"/>
      <c r="E45" s="9"/>
      <c r="F45" s="9"/>
    </row>
    <row r="46" spans="1:6" s="17" customFormat="1" ht="14.4" customHeight="1" x14ac:dyDescent="0.25">
      <c r="A46" s="66" t="s">
        <v>65</v>
      </c>
      <c r="B46" s="66"/>
      <c r="C46" s="67"/>
      <c r="D46" s="67"/>
      <c r="E46" s="67"/>
      <c r="F46" s="67"/>
    </row>
    <row r="47" spans="1:6" s="17" customFormat="1" ht="13.5" customHeight="1" x14ac:dyDescent="0.25">
      <c r="A47" s="68" t="s">
        <v>66</v>
      </c>
      <c r="B47" s="68"/>
      <c r="C47" s="68"/>
      <c r="D47" s="68"/>
      <c r="E47" s="68"/>
      <c r="F47" s="68"/>
    </row>
    <row r="48" spans="1:6" ht="245.4" customHeight="1" x14ac:dyDescent="0.25">
      <c r="A48" s="9" t="s">
        <v>142</v>
      </c>
      <c r="B48" s="9" t="s">
        <v>143</v>
      </c>
      <c r="C48" s="9" t="s">
        <v>102</v>
      </c>
      <c r="D48" s="9"/>
      <c r="E48" s="9"/>
      <c r="F48" s="9"/>
    </row>
    <row r="49" spans="1:6" s="17" customFormat="1" ht="13.5" customHeight="1" x14ac:dyDescent="0.25">
      <c r="A49" s="68" t="s">
        <v>67</v>
      </c>
      <c r="B49" s="68"/>
      <c r="C49" s="68"/>
      <c r="D49" s="68"/>
      <c r="E49" s="68"/>
      <c r="F49" s="68"/>
    </row>
    <row r="50" spans="1:6" ht="409.2" customHeight="1" x14ac:dyDescent="0.25">
      <c r="A50" s="9" t="s">
        <v>144</v>
      </c>
      <c r="B50" s="9" t="s">
        <v>146</v>
      </c>
      <c r="C50" s="9" t="s">
        <v>145</v>
      </c>
      <c r="D50" s="9"/>
      <c r="E50" s="9"/>
      <c r="F50" s="9"/>
    </row>
    <row r="51" spans="1:6" s="17" customFormat="1" ht="13.5" customHeight="1" x14ac:dyDescent="0.25">
      <c r="A51" s="68" t="s">
        <v>68</v>
      </c>
      <c r="B51" s="68"/>
      <c r="C51" s="68"/>
      <c r="D51" s="68"/>
      <c r="E51" s="68"/>
      <c r="F51" s="68"/>
    </row>
    <row r="52" spans="1:6" ht="327" customHeight="1" x14ac:dyDescent="0.25">
      <c r="A52" s="9" t="s">
        <v>147</v>
      </c>
      <c r="B52" s="9" t="s">
        <v>149</v>
      </c>
      <c r="C52" s="9" t="s">
        <v>148</v>
      </c>
      <c r="D52" s="9"/>
      <c r="E52" s="9"/>
      <c r="F52" s="9"/>
    </row>
    <row r="53" spans="1:6" s="17" customFormat="1" ht="14.4" customHeight="1" x14ac:dyDescent="0.25">
      <c r="A53" s="66" t="s">
        <v>69</v>
      </c>
      <c r="B53" s="66"/>
      <c r="C53" s="67"/>
      <c r="D53" s="67"/>
      <c r="E53" s="67"/>
      <c r="F53" s="67"/>
    </row>
    <row r="54" spans="1:6" s="17" customFormat="1" ht="13.5" customHeight="1" x14ac:dyDescent="0.25">
      <c r="A54" s="68" t="s">
        <v>70</v>
      </c>
      <c r="B54" s="68"/>
      <c r="C54" s="68"/>
      <c r="D54" s="68"/>
      <c r="E54" s="68"/>
      <c r="F54" s="68"/>
    </row>
    <row r="55" spans="1:6" ht="409.6" customHeight="1" x14ac:dyDescent="0.25">
      <c r="A55" s="9" t="s">
        <v>150</v>
      </c>
      <c r="B55" s="9" t="s">
        <v>152</v>
      </c>
      <c r="C55" s="9" t="s">
        <v>151</v>
      </c>
      <c r="D55" s="9"/>
      <c r="E55" s="9"/>
      <c r="F55" s="9"/>
    </row>
    <row r="56" spans="1:6" s="17" customFormat="1" ht="13.5" customHeight="1" x14ac:dyDescent="0.25">
      <c r="A56" s="68" t="s">
        <v>71</v>
      </c>
      <c r="B56" s="68"/>
      <c r="C56" s="68"/>
      <c r="D56" s="68"/>
      <c r="E56" s="68"/>
      <c r="F56" s="68"/>
    </row>
    <row r="57" spans="1:6" ht="70.8" customHeight="1" x14ac:dyDescent="0.25">
      <c r="A57" s="9" t="s">
        <v>153</v>
      </c>
      <c r="B57" s="9" t="s">
        <v>154</v>
      </c>
      <c r="C57" s="9" t="s">
        <v>97</v>
      </c>
      <c r="D57" s="9"/>
      <c r="E57" s="9"/>
      <c r="F57" s="9"/>
    </row>
    <row r="58" spans="1:6" s="17" customFormat="1" ht="13.5" customHeight="1" x14ac:dyDescent="0.25">
      <c r="A58" s="68" t="s">
        <v>72</v>
      </c>
      <c r="B58" s="68"/>
      <c r="C58" s="68"/>
      <c r="D58" s="68"/>
      <c r="E58" s="68"/>
      <c r="F58" s="68"/>
    </row>
    <row r="59" spans="1:6" ht="31.2" customHeight="1" x14ac:dyDescent="0.25">
      <c r="A59" s="9" t="s">
        <v>155</v>
      </c>
      <c r="B59" s="9" t="s">
        <v>156</v>
      </c>
      <c r="C59" s="9" t="s">
        <v>97</v>
      </c>
      <c r="D59" s="9"/>
      <c r="E59" s="9"/>
      <c r="F59" s="9"/>
    </row>
    <row r="60" spans="1:6" s="17" customFormat="1" ht="13.5" customHeight="1" x14ac:dyDescent="0.25">
      <c r="A60" s="68" t="s">
        <v>73</v>
      </c>
      <c r="B60" s="68"/>
      <c r="C60" s="68"/>
      <c r="D60" s="68"/>
      <c r="E60" s="68"/>
      <c r="F60" s="68"/>
    </row>
    <row r="61" spans="1:6" ht="57" customHeight="1" x14ac:dyDescent="0.25">
      <c r="A61" s="9" t="s">
        <v>157</v>
      </c>
      <c r="B61" s="9" t="s">
        <v>158</v>
      </c>
      <c r="C61" s="9" t="s">
        <v>94</v>
      </c>
      <c r="D61" s="9"/>
      <c r="E61" s="9"/>
      <c r="F61" s="9"/>
    </row>
    <row r="62" spans="1:6" s="17" customFormat="1" ht="13.5" customHeight="1" x14ac:dyDescent="0.25">
      <c r="A62" s="68" t="s">
        <v>74</v>
      </c>
      <c r="B62" s="68"/>
      <c r="C62" s="68"/>
      <c r="D62" s="68"/>
      <c r="E62" s="68"/>
      <c r="F62" s="68"/>
    </row>
    <row r="63" spans="1:6" ht="153.6" customHeight="1" x14ac:dyDescent="0.25">
      <c r="A63" s="9" t="s">
        <v>159</v>
      </c>
      <c r="B63" s="9" t="s">
        <v>161</v>
      </c>
      <c r="C63" s="9" t="s">
        <v>160</v>
      </c>
      <c r="D63" s="9"/>
      <c r="E63" s="9"/>
      <c r="F63" s="9"/>
    </row>
    <row r="64" spans="1:6" s="17" customFormat="1" ht="14.4" customHeight="1" x14ac:dyDescent="0.25">
      <c r="A64" s="66" t="s">
        <v>75</v>
      </c>
      <c r="B64" s="66"/>
      <c r="C64" s="67"/>
      <c r="D64" s="67"/>
      <c r="E64" s="67"/>
      <c r="F64" s="67"/>
    </row>
    <row r="65" spans="1:6" s="17" customFormat="1" ht="13.5" customHeight="1" x14ac:dyDescent="0.25">
      <c r="A65" s="68" t="s">
        <v>76</v>
      </c>
      <c r="B65" s="68"/>
      <c r="C65" s="68"/>
      <c r="D65" s="68"/>
      <c r="E65" s="68"/>
      <c r="F65" s="68"/>
    </row>
    <row r="66" spans="1:6" ht="190.2" customHeight="1" x14ac:dyDescent="0.25">
      <c r="A66" s="9" t="s">
        <v>162</v>
      </c>
      <c r="B66" s="9" t="s">
        <v>164</v>
      </c>
      <c r="C66" s="9" t="s">
        <v>163</v>
      </c>
      <c r="D66" s="9"/>
      <c r="E66" s="9"/>
      <c r="F66" s="9"/>
    </row>
    <row r="67" spans="1:6" s="17" customFormat="1" ht="13.5" customHeight="1" x14ac:dyDescent="0.25">
      <c r="A67" s="68" t="s">
        <v>77</v>
      </c>
      <c r="B67" s="68"/>
      <c r="C67" s="68"/>
      <c r="D67" s="68"/>
      <c r="E67" s="68"/>
      <c r="F67" s="68"/>
    </row>
    <row r="68" spans="1:6" ht="153.6" customHeight="1" x14ac:dyDescent="0.25">
      <c r="A68" s="9" t="s">
        <v>165</v>
      </c>
      <c r="B68" s="9" t="s">
        <v>166</v>
      </c>
      <c r="C68" s="9" t="s">
        <v>163</v>
      </c>
      <c r="D68" s="9"/>
      <c r="E68" s="9"/>
      <c r="F68" s="9"/>
    </row>
    <row r="69" spans="1:6" s="17" customFormat="1" ht="13.5" customHeight="1" x14ac:dyDescent="0.25">
      <c r="A69" s="68" t="s">
        <v>78</v>
      </c>
      <c r="B69" s="68"/>
      <c r="C69" s="68"/>
      <c r="D69" s="68"/>
      <c r="E69" s="68"/>
      <c r="F69" s="68"/>
    </row>
    <row r="70" spans="1:6" ht="138.6" customHeight="1" x14ac:dyDescent="0.25">
      <c r="A70" s="9" t="s">
        <v>167</v>
      </c>
      <c r="B70" s="9" t="s">
        <v>169</v>
      </c>
      <c r="C70" s="9" t="s">
        <v>168</v>
      </c>
      <c r="D70" s="9"/>
      <c r="E70" s="9"/>
      <c r="F70" s="9"/>
    </row>
    <row r="71" spans="1:6" s="17" customFormat="1" ht="14.4" customHeight="1" x14ac:dyDescent="0.25">
      <c r="A71" s="66" t="s">
        <v>79</v>
      </c>
      <c r="B71" s="66"/>
      <c r="C71" s="67"/>
      <c r="D71" s="67"/>
      <c r="E71" s="67"/>
      <c r="F71" s="67"/>
    </row>
    <row r="72" spans="1:6" s="17" customFormat="1" ht="13.5" customHeight="1" x14ac:dyDescent="0.25">
      <c r="A72" s="68" t="s">
        <v>80</v>
      </c>
      <c r="B72" s="68"/>
      <c r="C72" s="68"/>
      <c r="D72" s="68"/>
      <c r="E72" s="68"/>
      <c r="F72" s="68"/>
    </row>
    <row r="73" spans="1:6" ht="109.8" customHeight="1" x14ac:dyDescent="0.25">
      <c r="A73" s="9" t="s">
        <v>170</v>
      </c>
      <c r="B73" s="9" t="s">
        <v>171</v>
      </c>
      <c r="C73" s="9" t="s">
        <v>102</v>
      </c>
      <c r="D73" s="9"/>
      <c r="E73" s="9"/>
      <c r="F73" s="9"/>
    </row>
    <row r="74" spans="1:6" s="17" customFormat="1" ht="13.5" customHeight="1" x14ac:dyDescent="0.25">
      <c r="A74" s="68" t="s">
        <v>81</v>
      </c>
      <c r="B74" s="68"/>
      <c r="C74" s="68"/>
      <c r="D74" s="68"/>
      <c r="E74" s="68"/>
      <c r="F74" s="68"/>
    </row>
    <row r="75" spans="1:6" ht="97.2" customHeight="1" x14ac:dyDescent="0.25">
      <c r="A75" s="9" t="s">
        <v>172</v>
      </c>
      <c r="B75" s="9" t="s">
        <v>173</v>
      </c>
      <c r="C75" s="9" t="s">
        <v>102</v>
      </c>
      <c r="D75" s="9"/>
      <c r="E75" s="9"/>
      <c r="F75" s="9"/>
    </row>
    <row r="76" spans="1:6" s="17" customFormat="1" ht="13.5" customHeight="1" x14ac:dyDescent="0.25">
      <c r="A76" s="68" t="s">
        <v>82</v>
      </c>
      <c r="B76" s="68"/>
      <c r="C76" s="68"/>
      <c r="D76" s="68"/>
      <c r="E76" s="68"/>
      <c r="F76" s="68"/>
    </row>
    <row r="77" spans="1:6" ht="409.2" customHeight="1" x14ac:dyDescent="0.25">
      <c r="A77" s="9" t="s">
        <v>174</v>
      </c>
      <c r="B77" s="9" t="s">
        <v>175</v>
      </c>
      <c r="C77" s="9" t="s">
        <v>176</v>
      </c>
      <c r="D77" s="9"/>
      <c r="E77" s="9"/>
      <c r="F77" s="9"/>
    </row>
    <row r="78" spans="1:6" s="17" customFormat="1" ht="13.5" customHeight="1" x14ac:dyDescent="0.25">
      <c r="A78" s="68" t="s">
        <v>83</v>
      </c>
      <c r="B78" s="68"/>
      <c r="C78" s="68"/>
      <c r="D78" s="68"/>
      <c r="E78" s="68"/>
      <c r="F78" s="68"/>
    </row>
    <row r="79" spans="1:6" ht="272.39999999999998" customHeight="1" x14ac:dyDescent="0.25">
      <c r="A79" s="9" t="s">
        <v>177</v>
      </c>
      <c r="B79" s="9" t="s">
        <v>178</v>
      </c>
      <c r="C79" s="9" t="s">
        <v>94</v>
      </c>
      <c r="D79" s="9"/>
      <c r="E79" s="9"/>
      <c r="F79" s="9"/>
    </row>
    <row r="80" spans="1:6" s="17" customFormat="1" ht="14.4" customHeight="1" x14ac:dyDescent="0.25">
      <c r="A80" s="66" t="s">
        <v>84</v>
      </c>
      <c r="B80" s="66"/>
      <c r="C80" s="67"/>
      <c r="D80" s="67"/>
      <c r="E80" s="67"/>
      <c r="F80" s="67"/>
    </row>
    <row r="81" spans="1:6" s="17" customFormat="1" ht="13.5" customHeight="1" x14ac:dyDescent="0.25">
      <c r="A81" s="68" t="s">
        <v>85</v>
      </c>
      <c r="B81" s="68"/>
      <c r="C81" s="68"/>
      <c r="D81" s="68"/>
      <c r="E81" s="68"/>
      <c r="F81" s="68"/>
    </row>
    <row r="82" spans="1:6" ht="246" customHeight="1" x14ac:dyDescent="0.25">
      <c r="A82" s="9" t="s">
        <v>179</v>
      </c>
      <c r="B82" s="9" t="s">
        <v>181</v>
      </c>
      <c r="C82" s="9" t="s">
        <v>180</v>
      </c>
      <c r="D82" s="9"/>
      <c r="E82" s="9"/>
      <c r="F82" s="9"/>
    </row>
    <row r="83" spans="1:6" s="17" customFormat="1" ht="13.5" customHeight="1" x14ac:dyDescent="0.25">
      <c r="A83" s="68" t="s">
        <v>86</v>
      </c>
      <c r="B83" s="68"/>
      <c r="C83" s="68"/>
      <c r="D83" s="68"/>
      <c r="E83" s="68"/>
      <c r="F83" s="68"/>
    </row>
    <row r="84" spans="1:6" ht="153" customHeight="1" x14ac:dyDescent="0.25">
      <c r="A84" s="9" t="s">
        <v>182</v>
      </c>
      <c r="B84" s="9" t="s">
        <v>183</v>
      </c>
      <c r="C84" s="9" t="s">
        <v>160</v>
      </c>
      <c r="D84" s="9"/>
      <c r="E84" s="9"/>
      <c r="F84" s="9"/>
    </row>
    <row r="85" spans="1:6" s="17" customFormat="1" ht="14.4" customHeight="1" x14ac:dyDescent="0.25">
      <c r="A85" s="66" t="s">
        <v>87</v>
      </c>
      <c r="B85" s="66"/>
      <c r="C85" s="67"/>
      <c r="D85" s="67"/>
      <c r="E85" s="67"/>
      <c r="F85" s="67"/>
    </row>
    <row r="86" spans="1:6" s="17" customFormat="1" ht="13.5" customHeight="1" x14ac:dyDescent="0.25">
      <c r="A86" s="68" t="s">
        <v>88</v>
      </c>
      <c r="B86" s="68"/>
      <c r="C86" s="68"/>
      <c r="D86" s="68"/>
      <c r="E86" s="68"/>
      <c r="F86" s="68"/>
    </row>
    <row r="87" spans="1:6" ht="112.2" customHeight="1" x14ac:dyDescent="0.25">
      <c r="A87" s="9" t="s">
        <v>184</v>
      </c>
      <c r="B87" s="9" t="s">
        <v>185</v>
      </c>
      <c r="C87" s="9" t="s">
        <v>97</v>
      </c>
      <c r="D87" s="9"/>
      <c r="E87" s="9"/>
      <c r="F87" s="9"/>
    </row>
    <row r="88" spans="1:6" s="17" customFormat="1" ht="13.5" customHeight="1" x14ac:dyDescent="0.25">
      <c r="A88" s="68" t="s">
        <v>89</v>
      </c>
      <c r="B88" s="68"/>
      <c r="C88" s="68"/>
      <c r="D88" s="68"/>
      <c r="E88" s="68"/>
      <c r="F88" s="68"/>
    </row>
    <row r="89" spans="1:6" ht="274.8" customHeight="1" x14ac:dyDescent="0.25">
      <c r="A89" s="9" t="s">
        <v>186</v>
      </c>
      <c r="B89" s="9" t="s">
        <v>187</v>
      </c>
      <c r="C89" s="9" t="s">
        <v>97</v>
      </c>
      <c r="D89" s="9"/>
      <c r="E89" s="9"/>
      <c r="F89" s="9"/>
    </row>
  </sheetData>
  <mergeCells count="49">
    <mergeCell ref="A20:F20"/>
    <mergeCell ref="A88:F88"/>
    <mergeCell ref="A74:F74"/>
    <mergeCell ref="A76:F76"/>
    <mergeCell ref="A78:F78"/>
    <mergeCell ref="A83:F83"/>
    <mergeCell ref="A86:F86"/>
    <mergeCell ref="A85:F85"/>
    <mergeCell ref="A72:F72"/>
    <mergeCell ref="A64:F64"/>
    <mergeCell ref="A71:F71"/>
    <mergeCell ref="A80:F80"/>
    <mergeCell ref="A58:F58"/>
    <mergeCell ref="A60:F60"/>
    <mergeCell ref="A22:F22"/>
    <mergeCell ref="A24:F24"/>
    <mergeCell ref="A26:F26"/>
    <mergeCell ref="A28:F28"/>
    <mergeCell ref="A56:F56"/>
    <mergeCell ref="A2:F2"/>
    <mergeCell ref="A19:F19"/>
    <mergeCell ref="A5:F5"/>
    <mergeCell ref="A7:F7"/>
    <mergeCell ref="A3:C3"/>
    <mergeCell ref="A15:F15"/>
    <mergeCell ref="A13:F13"/>
    <mergeCell ref="A9:F9"/>
    <mergeCell ref="A11:F11"/>
    <mergeCell ref="A17:F17"/>
    <mergeCell ref="A81:F81"/>
    <mergeCell ref="A33:F33"/>
    <mergeCell ref="A35:F35"/>
    <mergeCell ref="A62:F62"/>
    <mergeCell ref="A65:F65"/>
    <mergeCell ref="A67:F67"/>
    <mergeCell ref="A30:F30"/>
    <mergeCell ref="A41:F41"/>
    <mergeCell ref="A69:F69"/>
    <mergeCell ref="A37:F37"/>
    <mergeCell ref="A39:F39"/>
    <mergeCell ref="A42:F42"/>
    <mergeCell ref="A44:F44"/>
    <mergeCell ref="A46:F46"/>
    <mergeCell ref="A47:F47"/>
    <mergeCell ref="A49:F49"/>
    <mergeCell ref="A51:F51"/>
    <mergeCell ref="A54:F54"/>
    <mergeCell ref="A31:F31"/>
    <mergeCell ref="A53:F53"/>
  </mergeCells>
  <conditionalFormatting sqref="E4 E10 E14 E6 E8 E12 E18">
    <cfRule type="cellIs" dxfId="287" priority="351" stopIfTrue="1" operator="equal">
      <formula>"OK"</formula>
    </cfRule>
    <cfRule type="cellIs" dxfId="286" priority="352" stopIfTrue="1" operator="equal">
      <formula>"Vakava poikkeama"</formula>
    </cfRule>
    <cfRule type="cellIs" dxfId="285" priority="353" stopIfTrue="1" operator="equal">
      <formula>"Keskitason poikkeama"</formula>
    </cfRule>
  </conditionalFormatting>
  <conditionalFormatting sqref="A3:B3">
    <cfRule type="expression" dxfId="284" priority="348" stopIfTrue="1">
      <formula>#REF!="OK"</formula>
    </cfRule>
    <cfRule type="expression" dxfId="283" priority="349" stopIfTrue="1">
      <formula>#REF!="Osin OK"</formula>
    </cfRule>
    <cfRule type="expression" dxfId="282" priority="350" stopIfTrue="1">
      <formula>#REF!="Poikkeama"</formula>
    </cfRule>
  </conditionalFormatting>
  <conditionalFormatting sqref="A5:B5">
    <cfRule type="expression" dxfId="281" priority="345" stopIfTrue="1">
      <formula>#REF!="OK"</formula>
    </cfRule>
    <cfRule type="expression" dxfId="280" priority="346" stopIfTrue="1">
      <formula>#REF!="Osin OK"</formula>
    </cfRule>
    <cfRule type="expression" dxfId="279" priority="347" stopIfTrue="1">
      <formula>#REF!="Poikkeama"</formula>
    </cfRule>
  </conditionalFormatting>
  <conditionalFormatting sqref="A7:B7">
    <cfRule type="expression" dxfId="278" priority="342" stopIfTrue="1">
      <formula>#REF!="OK"</formula>
    </cfRule>
    <cfRule type="expression" dxfId="277" priority="343" stopIfTrue="1">
      <formula>#REF!="Osin OK"</formula>
    </cfRule>
    <cfRule type="expression" dxfId="276" priority="344" stopIfTrue="1">
      <formula>#REF!="Poikkeama"</formula>
    </cfRule>
  </conditionalFormatting>
  <conditionalFormatting sqref="A13:B13">
    <cfRule type="expression" dxfId="275" priority="336" stopIfTrue="1">
      <formula>#REF!="OK"</formula>
    </cfRule>
    <cfRule type="expression" dxfId="274" priority="337" stopIfTrue="1">
      <formula>#REF!="Osin OK"</formula>
    </cfRule>
    <cfRule type="expression" dxfId="273" priority="338" stopIfTrue="1">
      <formula>#REF!="Poikkeama"</formula>
    </cfRule>
  </conditionalFormatting>
  <conditionalFormatting sqref="A9:B9">
    <cfRule type="expression" dxfId="272" priority="333" stopIfTrue="1">
      <formula>#REF!="OK"</formula>
    </cfRule>
    <cfRule type="expression" dxfId="271" priority="334" stopIfTrue="1">
      <formula>#REF!="Osin OK"</formula>
    </cfRule>
    <cfRule type="expression" dxfId="270" priority="335" stopIfTrue="1">
      <formula>#REF!="Poikkeama"</formula>
    </cfRule>
  </conditionalFormatting>
  <conditionalFormatting sqref="A11:B11">
    <cfRule type="expression" dxfId="269" priority="330" stopIfTrue="1">
      <formula>#REF!="OK"</formula>
    </cfRule>
    <cfRule type="expression" dxfId="268" priority="331" stopIfTrue="1">
      <formula>#REF!="Osin OK"</formula>
    </cfRule>
    <cfRule type="expression" dxfId="267" priority="332" stopIfTrue="1">
      <formula>#REF!="Poikkeama"</formula>
    </cfRule>
  </conditionalFormatting>
  <conditionalFormatting sqref="A17:B17">
    <cfRule type="expression" dxfId="266" priority="327" stopIfTrue="1">
      <formula>#REF!="OK"</formula>
    </cfRule>
    <cfRule type="expression" dxfId="265" priority="328" stopIfTrue="1">
      <formula>#REF!="Osin OK"</formula>
    </cfRule>
    <cfRule type="expression" dxfId="264" priority="329" stopIfTrue="1">
      <formula>#REF!="Poikkeama"</formula>
    </cfRule>
  </conditionalFormatting>
  <conditionalFormatting sqref="E4 E6 E8 E10 E12 E14 E18">
    <cfRule type="cellIs" dxfId="263" priority="313" operator="equal">
      <formula>"Ei sovellu"</formula>
    </cfRule>
    <cfRule type="cellIs" dxfId="262" priority="314" operator="equal">
      <formula>"Lievä poikkeama"</formula>
    </cfRule>
  </conditionalFormatting>
  <conditionalFormatting sqref="E16">
    <cfRule type="cellIs" dxfId="261" priority="310" stopIfTrue="1" operator="equal">
      <formula>"OK"</formula>
    </cfRule>
    <cfRule type="cellIs" dxfId="260" priority="311" stopIfTrue="1" operator="equal">
      <formula>"Vakava poikkeama"</formula>
    </cfRule>
    <cfRule type="cellIs" dxfId="259" priority="312" stopIfTrue="1" operator="equal">
      <formula>"Keskitason poikkeama"</formula>
    </cfRule>
  </conditionalFormatting>
  <conditionalFormatting sqref="A15:B15">
    <cfRule type="expression" dxfId="258" priority="307" stopIfTrue="1">
      <formula>#REF!="OK"</formula>
    </cfRule>
    <cfRule type="expression" dxfId="257" priority="308" stopIfTrue="1">
      <formula>#REF!="Osin OK"</formula>
    </cfRule>
    <cfRule type="expression" dxfId="256" priority="309" stopIfTrue="1">
      <formula>#REF!="Poikkeama"</formula>
    </cfRule>
  </conditionalFormatting>
  <conditionalFormatting sqref="E16">
    <cfRule type="cellIs" dxfId="255" priority="305" operator="equal">
      <formula>"Ei sovellu"</formula>
    </cfRule>
    <cfRule type="cellIs" dxfId="254" priority="306" operator="equal">
      <formula>"Lievä poikkeama"</formula>
    </cfRule>
  </conditionalFormatting>
  <conditionalFormatting sqref="E45">
    <cfRule type="cellIs" dxfId="253" priority="270" stopIfTrue="1" operator="equal">
      <formula>"OK"</formula>
    </cfRule>
    <cfRule type="cellIs" dxfId="252" priority="271" stopIfTrue="1" operator="equal">
      <formula>"Vakava poikkeama"</formula>
    </cfRule>
    <cfRule type="cellIs" dxfId="251" priority="272" stopIfTrue="1" operator="equal">
      <formula>"Keskitason poikkeama"</formula>
    </cfRule>
  </conditionalFormatting>
  <conditionalFormatting sqref="A44:B44">
    <cfRule type="expression" dxfId="250" priority="267" stopIfTrue="1">
      <formula>#REF!="OK"</formula>
    </cfRule>
    <cfRule type="expression" dxfId="249" priority="268" stopIfTrue="1">
      <formula>#REF!="Osin OK"</formula>
    </cfRule>
    <cfRule type="expression" dxfId="248" priority="269" stopIfTrue="1">
      <formula>#REF!="Poikkeama"</formula>
    </cfRule>
  </conditionalFormatting>
  <conditionalFormatting sqref="E45">
    <cfRule type="cellIs" dxfId="247" priority="265" operator="equal">
      <formula>"Ei sovellu"</formula>
    </cfRule>
    <cfRule type="cellIs" dxfId="246" priority="266" operator="equal">
      <formula>"Lievä poikkeama"</formula>
    </cfRule>
  </conditionalFormatting>
  <conditionalFormatting sqref="E43">
    <cfRule type="cellIs" dxfId="245" priority="262" stopIfTrue="1" operator="equal">
      <formula>"OK"</formula>
    </cfRule>
    <cfRule type="cellIs" dxfId="244" priority="263" stopIfTrue="1" operator="equal">
      <formula>"Vakava poikkeama"</formula>
    </cfRule>
    <cfRule type="cellIs" dxfId="243" priority="264" stopIfTrue="1" operator="equal">
      <formula>"Keskitason poikkeama"</formula>
    </cfRule>
  </conditionalFormatting>
  <conditionalFormatting sqref="A42:B42">
    <cfRule type="expression" dxfId="242" priority="259" stopIfTrue="1">
      <formula>#REF!="OK"</formula>
    </cfRule>
    <cfRule type="expression" dxfId="241" priority="260" stopIfTrue="1">
      <formula>#REF!="Osin OK"</formula>
    </cfRule>
    <cfRule type="expression" dxfId="240" priority="261" stopIfTrue="1">
      <formula>#REF!="Poikkeama"</formula>
    </cfRule>
  </conditionalFormatting>
  <conditionalFormatting sqref="E43">
    <cfRule type="cellIs" dxfId="239" priority="257" operator="equal">
      <formula>"Ei sovellu"</formula>
    </cfRule>
    <cfRule type="cellIs" dxfId="238" priority="258" operator="equal">
      <formula>"Lievä poikkeama"</formula>
    </cfRule>
  </conditionalFormatting>
  <conditionalFormatting sqref="E40">
    <cfRule type="cellIs" dxfId="237" priority="254" stopIfTrue="1" operator="equal">
      <formula>"OK"</formula>
    </cfRule>
    <cfRule type="cellIs" dxfId="236" priority="255" stopIfTrue="1" operator="equal">
      <formula>"Vakava poikkeama"</formula>
    </cfRule>
    <cfRule type="cellIs" dxfId="235" priority="256" stopIfTrue="1" operator="equal">
      <formula>"Keskitason poikkeama"</formula>
    </cfRule>
  </conditionalFormatting>
  <conditionalFormatting sqref="A39:B39">
    <cfRule type="expression" dxfId="234" priority="251" stopIfTrue="1">
      <formula>#REF!="OK"</formula>
    </cfRule>
    <cfRule type="expression" dxfId="233" priority="252" stopIfTrue="1">
      <formula>#REF!="Osin OK"</formula>
    </cfRule>
    <cfRule type="expression" dxfId="232" priority="253" stopIfTrue="1">
      <formula>#REF!="Poikkeama"</formula>
    </cfRule>
  </conditionalFormatting>
  <conditionalFormatting sqref="E40">
    <cfRule type="cellIs" dxfId="231" priority="249" operator="equal">
      <formula>"Ei sovellu"</formula>
    </cfRule>
    <cfRule type="cellIs" dxfId="230" priority="250" operator="equal">
      <formula>"Lievä poikkeama"</formula>
    </cfRule>
  </conditionalFormatting>
  <conditionalFormatting sqref="E38">
    <cfRule type="cellIs" dxfId="229" priority="246" stopIfTrue="1" operator="equal">
      <formula>"OK"</formula>
    </cfRule>
    <cfRule type="cellIs" dxfId="228" priority="247" stopIfTrue="1" operator="equal">
      <formula>"Vakava poikkeama"</formula>
    </cfRule>
    <cfRule type="cellIs" dxfId="227" priority="248" stopIfTrue="1" operator="equal">
      <formula>"Keskitason poikkeama"</formula>
    </cfRule>
  </conditionalFormatting>
  <conditionalFormatting sqref="A37:B37">
    <cfRule type="expression" dxfId="226" priority="243" stopIfTrue="1">
      <formula>#REF!="OK"</formula>
    </cfRule>
    <cfRule type="expression" dxfId="225" priority="244" stopIfTrue="1">
      <formula>#REF!="Osin OK"</formula>
    </cfRule>
    <cfRule type="expression" dxfId="224" priority="245" stopIfTrue="1">
      <formula>#REF!="Poikkeama"</formula>
    </cfRule>
  </conditionalFormatting>
  <conditionalFormatting sqref="E38">
    <cfRule type="cellIs" dxfId="223" priority="241" operator="equal">
      <formula>"Ei sovellu"</formula>
    </cfRule>
    <cfRule type="cellIs" dxfId="222" priority="242" operator="equal">
      <formula>"Lievä poikkeama"</formula>
    </cfRule>
  </conditionalFormatting>
  <conditionalFormatting sqref="E36">
    <cfRule type="cellIs" dxfId="221" priority="238" stopIfTrue="1" operator="equal">
      <formula>"OK"</formula>
    </cfRule>
    <cfRule type="cellIs" dxfId="220" priority="239" stopIfTrue="1" operator="equal">
      <formula>"Vakava poikkeama"</formula>
    </cfRule>
    <cfRule type="cellIs" dxfId="219" priority="240" stopIfTrue="1" operator="equal">
      <formula>"Keskitason poikkeama"</formula>
    </cfRule>
  </conditionalFormatting>
  <conditionalFormatting sqref="A35:B35">
    <cfRule type="expression" dxfId="218" priority="235" stopIfTrue="1">
      <formula>#REF!="OK"</formula>
    </cfRule>
    <cfRule type="expression" dxfId="217" priority="236" stopIfTrue="1">
      <formula>#REF!="Osin OK"</formula>
    </cfRule>
    <cfRule type="expression" dxfId="216" priority="237" stopIfTrue="1">
      <formula>#REF!="Poikkeama"</formula>
    </cfRule>
  </conditionalFormatting>
  <conditionalFormatting sqref="E36">
    <cfRule type="cellIs" dxfId="215" priority="233" operator="equal">
      <formula>"Ei sovellu"</formula>
    </cfRule>
    <cfRule type="cellIs" dxfId="214" priority="234" operator="equal">
      <formula>"Lievä poikkeama"</formula>
    </cfRule>
  </conditionalFormatting>
  <conditionalFormatting sqref="E34">
    <cfRule type="cellIs" dxfId="213" priority="230" stopIfTrue="1" operator="equal">
      <formula>"OK"</formula>
    </cfRule>
    <cfRule type="cellIs" dxfId="212" priority="231" stopIfTrue="1" operator="equal">
      <formula>"Vakava poikkeama"</formula>
    </cfRule>
    <cfRule type="cellIs" dxfId="211" priority="232" stopIfTrue="1" operator="equal">
      <formula>"Keskitason poikkeama"</formula>
    </cfRule>
  </conditionalFormatting>
  <conditionalFormatting sqref="A33:B33">
    <cfRule type="expression" dxfId="210" priority="227" stopIfTrue="1">
      <formula>#REF!="OK"</formula>
    </cfRule>
    <cfRule type="expression" dxfId="209" priority="228" stopIfTrue="1">
      <formula>#REF!="Osin OK"</formula>
    </cfRule>
    <cfRule type="expression" dxfId="208" priority="229" stopIfTrue="1">
      <formula>#REF!="Poikkeama"</formula>
    </cfRule>
  </conditionalFormatting>
  <conditionalFormatting sqref="E34">
    <cfRule type="cellIs" dxfId="207" priority="225" operator="equal">
      <formula>"Ei sovellu"</formula>
    </cfRule>
    <cfRule type="cellIs" dxfId="206" priority="226" operator="equal">
      <formula>"Lievä poikkeama"</formula>
    </cfRule>
  </conditionalFormatting>
  <conditionalFormatting sqref="E32">
    <cfRule type="cellIs" dxfId="205" priority="222" stopIfTrue="1" operator="equal">
      <formula>"OK"</formula>
    </cfRule>
    <cfRule type="cellIs" dxfId="204" priority="223" stopIfTrue="1" operator="equal">
      <formula>"Vakava poikkeama"</formula>
    </cfRule>
    <cfRule type="cellIs" dxfId="203" priority="224" stopIfTrue="1" operator="equal">
      <formula>"Keskitason poikkeama"</formula>
    </cfRule>
  </conditionalFormatting>
  <conditionalFormatting sqref="A31:B31">
    <cfRule type="expression" dxfId="202" priority="219" stopIfTrue="1">
      <formula>#REF!="OK"</formula>
    </cfRule>
    <cfRule type="expression" dxfId="201" priority="220" stopIfTrue="1">
      <formula>#REF!="Osin OK"</formula>
    </cfRule>
    <cfRule type="expression" dxfId="200" priority="221" stopIfTrue="1">
      <formula>#REF!="Poikkeama"</formula>
    </cfRule>
  </conditionalFormatting>
  <conditionalFormatting sqref="E32">
    <cfRule type="cellIs" dxfId="199" priority="217" operator="equal">
      <formula>"Ei sovellu"</formula>
    </cfRule>
    <cfRule type="cellIs" dxfId="198" priority="218" operator="equal">
      <formula>"Lievä poikkeama"</formula>
    </cfRule>
  </conditionalFormatting>
  <conditionalFormatting sqref="E29">
    <cfRule type="cellIs" dxfId="197" priority="214" stopIfTrue="1" operator="equal">
      <formula>"OK"</formula>
    </cfRule>
    <cfRule type="cellIs" dxfId="196" priority="215" stopIfTrue="1" operator="equal">
      <formula>"Vakava poikkeama"</formula>
    </cfRule>
    <cfRule type="cellIs" dxfId="195" priority="216" stopIfTrue="1" operator="equal">
      <formula>"Keskitason poikkeama"</formula>
    </cfRule>
  </conditionalFormatting>
  <conditionalFormatting sqref="A28:B28">
    <cfRule type="expression" dxfId="194" priority="211" stopIfTrue="1">
      <formula>#REF!="OK"</formula>
    </cfRule>
    <cfRule type="expression" dxfId="193" priority="212" stopIfTrue="1">
      <formula>#REF!="Osin OK"</formula>
    </cfRule>
    <cfRule type="expression" dxfId="192" priority="213" stopIfTrue="1">
      <formula>#REF!="Poikkeama"</formula>
    </cfRule>
  </conditionalFormatting>
  <conditionalFormatting sqref="E29">
    <cfRule type="cellIs" dxfId="191" priority="209" operator="equal">
      <formula>"Ei sovellu"</formula>
    </cfRule>
    <cfRule type="cellIs" dxfId="190" priority="210" operator="equal">
      <formula>"Lievä poikkeama"</formula>
    </cfRule>
  </conditionalFormatting>
  <conditionalFormatting sqref="E27">
    <cfRule type="cellIs" dxfId="189" priority="206" stopIfTrue="1" operator="equal">
      <formula>"OK"</formula>
    </cfRule>
    <cfRule type="cellIs" dxfId="188" priority="207" stopIfTrue="1" operator="equal">
      <formula>"Vakava poikkeama"</formula>
    </cfRule>
    <cfRule type="cellIs" dxfId="187" priority="208" stopIfTrue="1" operator="equal">
      <formula>"Keskitason poikkeama"</formula>
    </cfRule>
  </conditionalFormatting>
  <conditionalFormatting sqref="A26:B26">
    <cfRule type="expression" dxfId="186" priority="203" stopIfTrue="1">
      <formula>#REF!="OK"</formula>
    </cfRule>
    <cfRule type="expression" dxfId="185" priority="204" stopIfTrue="1">
      <formula>#REF!="Osin OK"</formula>
    </cfRule>
    <cfRule type="expression" dxfId="184" priority="205" stopIfTrue="1">
      <formula>#REF!="Poikkeama"</formula>
    </cfRule>
  </conditionalFormatting>
  <conditionalFormatting sqref="E27">
    <cfRule type="cellIs" dxfId="183" priority="201" operator="equal">
      <formula>"Ei sovellu"</formula>
    </cfRule>
    <cfRule type="cellIs" dxfId="182" priority="202" operator="equal">
      <formula>"Lievä poikkeama"</formula>
    </cfRule>
  </conditionalFormatting>
  <conditionalFormatting sqref="E25">
    <cfRule type="cellIs" dxfId="181" priority="198" stopIfTrue="1" operator="equal">
      <formula>"OK"</formula>
    </cfRule>
    <cfRule type="cellIs" dxfId="180" priority="199" stopIfTrue="1" operator="equal">
      <formula>"Vakava poikkeama"</formula>
    </cfRule>
    <cfRule type="cellIs" dxfId="179" priority="200" stopIfTrue="1" operator="equal">
      <formula>"Keskitason poikkeama"</formula>
    </cfRule>
  </conditionalFormatting>
  <conditionalFormatting sqref="A24:B24">
    <cfRule type="expression" dxfId="178" priority="195" stopIfTrue="1">
      <formula>#REF!="OK"</formula>
    </cfRule>
    <cfRule type="expression" dxfId="177" priority="196" stopIfTrue="1">
      <formula>#REF!="Osin OK"</formula>
    </cfRule>
    <cfRule type="expression" dxfId="176" priority="197" stopIfTrue="1">
      <formula>#REF!="Poikkeama"</formula>
    </cfRule>
  </conditionalFormatting>
  <conditionalFormatting sqref="E25">
    <cfRule type="cellIs" dxfId="175" priority="193" operator="equal">
      <formula>"Ei sovellu"</formula>
    </cfRule>
    <cfRule type="cellIs" dxfId="174" priority="194" operator="equal">
      <formula>"Lievä poikkeama"</formula>
    </cfRule>
  </conditionalFormatting>
  <conditionalFormatting sqref="E23">
    <cfRule type="cellIs" dxfId="173" priority="190" stopIfTrue="1" operator="equal">
      <formula>"OK"</formula>
    </cfRule>
    <cfRule type="cellIs" dxfId="172" priority="191" stopIfTrue="1" operator="equal">
      <formula>"Vakava poikkeama"</formula>
    </cfRule>
    <cfRule type="cellIs" dxfId="171" priority="192" stopIfTrue="1" operator="equal">
      <formula>"Keskitason poikkeama"</formula>
    </cfRule>
  </conditionalFormatting>
  <conditionalFormatting sqref="A22:B22">
    <cfRule type="expression" dxfId="170" priority="187" stopIfTrue="1">
      <formula>#REF!="OK"</formula>
    </cfRule>
    <cfRule type="expression" dxfId="169" priority="188" stopIfTrue="1">
      <formula>#REF!="Osin OK"</formula>
    </cfRule>
    <cfRule type="expression" dxfId="168" priority="189" stopIfTrue="1">
      <formula>#REF!="Poikkeama"</formula>
    </cfRule>
  </conditionalFormatting>
  <conditionalFormatting sqref="E23">
    <cfRule type="cellIs" dxfId="167" priority="185" operator="equal">
      <formula>"Ei sovellu"</formula>
    </cfRule>
    <cfRule type="cellIs" dxfId="166" priority="186" operator="equal">
      <formula>"Lievä poikkeama"</formula>
    </cfRule>
  </conditionalFormatting>
  <conditionalFormatting sqref="E21">
    <cfRule type="cellIs" dxfId="165" priority="182" stopIfTrue="1" operator="equal">
      <formula>"OK"</formula>
    </cfRule>
    <cfRule type="cellIs" dxfId="164" priority="183" stopIfTrue="1" operator="equal">
      <formula>"Vakava poikkeama"</formula>
    </cfRule>
    <cfRule type="cellIs" dxfId="163" priority="184" stopIfTrue="1" operator="equal">
      <formula>"Keskitason poikkeama"</formula>
    </cfRule>
  </conditionalFormatting>
  <conditionalFormatting sqref="A20:B20">
    <cfRule type="expression" dxfId="162" priority="179" stopIfTrue="1">
      <formula>#REF!="OK"</formula>
    </cfRule>
    <cfRule type="expression" dxfId="161" priority="180" stopIfTrue="1">
      <formula>#REF!="Osin OK"</formula>
    </cfRule>
    <cfRule type="expression" dxfId="160" priority="181" stopIfTrue="1">
      <formula>#REF!="Poikkeama"</formula>
    </cfRule>
  </conditionalFormatting>
  <conditionalFormatting sqref="E21">
    <cfRule type="cellIs" dxfId="159" priority="177" operator="equal">
      <formula>"Ei sovellu"</formula>
    </cfRule>
    <cfRule type="cellIs" dxfId="158" priority="178" operator="equal">
      <formula>"Lievä poikkeama"</formula>
    </cfRule>
  </conditionalFormatting>
  <conditionalFormatting sqref="E89">
    <cfRule type="cellIs" dxfId="157" priority="158" stopIfTrue="1" operator="equal">
      <formula>"OK"</formula>
    </cfRule>
    <cfRule type="cellIs" dxfId="156" priority="159" stopIfTrue="1" operator="equal">
      <formula>"Vakava poikkeama"</formula>
    </cfRule>
    <cfRule type="cellIs" dxfId="155" priority="160" stopIfTrue="1" operator="equal">
      <formula>"Keskitason poikkeama"</formula>
    </cfRule>
  </conditionalFormatting>
  <conditionalFormatting sqref="A88:B88">
    <cfRule type="expression" dxfId="154" priority="155" stopIfTrue="1">
      <formula>#REF!="OK"</formula>
    </cfRule>
    <cfRule type="expression" dxfId="153" priority="156" stopIfTrue="1">
      <formula>#REF!="Osin OK"</formula>
    </cfRule>
    <cfRule type="expression" dxfId="152" priority="157" stopIfTrue="1">
      <formula>#REF!="Poikkeama"</formula>
    </cfRule>
  </conditionalFormatting>
  <conditionalFormatting sqref="E89">
    <cfRule type="cellIs" dxfId="151" priority="153" operator="equal">
      <formula>"Ei sovellu"</formula>
    </cfRule>
    <cfRule type="cellIs" dxfId="150" priority="154" operator="equal">
      <formula>"Lievä poikkeama"</formula>
    </cfRule>
  </conditionalFormatting>
  <conditionalFormatting sqref="E87">
    <cfRule type="cellIs" dxfId="149" priority="150" stopIfTrue="1" operator="equal">
      <formula>"OK"</formula>
    </cfRule>
    <cfRule type="cellIs" dxfId="148" priority="151" stopIfTrue="1" operator="equal">
      <formula>"Vakava poikkeama"</formula>
    </cfRule>
    <cfRule type="cellIs" dxfId="147" priority="152" stopIfTrue="1" operator="equal">
      <formula>"Keskitason poikkeama"</formula>
    </cfRule>
  </conditionalFormatting>
  <conditionalFormatting sqref="A86:B86">
    <cfRule type="expression" dxfId="146" priority="147" stopIfTrue="1">
      <formula>#REF!="OK"</formula>
    </cfRule>
    <cfRule type="expression" dxfId="145" priority="148" stopIfTrue="1">
      <formula>#REF!="Osin OK"</formula>
    </cfRule>
    <cfRule type="expression" dxfId="144" priority="149" stopIfTrue="1">
      <formula>#REF!="Poikkeama"</formula>
    </cfRule>
  </conditionalFormatting>
  <conditionalFormatting sqref="E87">
    <cfRule type="cellIs" dxfId="143" priority="145" operator="equal">
      <formula>"Ei sovellu"</formula>
    </cfRule>
    <cfRule type="cellIs" dxfId="142" priority="146" operator="equal">
      <formula>"Lievä poikkeama"</formula>
    </cfRule>
  </conditionalFormatting>
  <conditionalFormatting sqref="E84">
    <cfRule type="cellIs" dxfId="141" priority="142" stopIfTrue="1" operator="equal">
      <formula>"OK"</formula>
    </cfRule>
    <cfRule type="cellIs" dxfId="140" priority="143" stopIfTrue="1" operator="equal">
      <formula>"Vakava poikkeama"</formula>
    </cfRule>
    <cfRule type="cellIs" dxfId="139" priority="144" stopIfTrue="1" operator="equal">
      <formula>"Keskitason poikkeama"</formula>
    </cfRule>
  </conditionalFormatting>
  <conditionalFormatting sqref="A83:B83">
    <cfRule type="expression" dxfId="138" priority="139" stopIfTrue="1">
      <formula>#REF!="OK"</formula>
    </cfRule>
    <cfRule type="expression" dxfId="137" priority="140" stopIfTrue="1">
      <formula>#REF!="Osin OK"</formula>
    </cfRule>
    <cfRule type="expression" dxfId="136" priority="141" stopIfTrue="1">
      <formula>#REF!="Poikkeama"</formula>
    </cfRule>
  </conditionalFormatting>
  <conditionalFormatting sqref="E84">
    <cfRule type="cellIs" dxfId="135" priority="137" operator="equal">
      <formula>"Ei sovellu"</formula>
    </cfRule>
    <cfRule type="cellIs" dxfId="134" priority="138" operator="equal">
      <formula>"Lievä poikkeama"</formula>
    </cfRule>
  </conditionalFormatting>
  <conditionalFormatting sqref="E79">
    <cfRule type="cellIs" dxfId="133" priority="126" stopIfTrue="1" operator="equal">
      <formula>"OK"</formula>
    </cfRule>
    <cfRule type="cellIs" dxfId="132" priority="127" stopIfTrue="1" operator="equal">
      <formula>"Vakava poikkeama"</formula>
    </cfRule>
    <cfRule type="cellIs" dxfId="131" priority="128" stopIfTrue="1" operator="equal">
      <formula>"Keskitason poikkeama"</formula>
    </cfRule>
  </conditionalFormatting>
  <conditionalFormatting sqref="A78:B78">
    <cfRule type="expression" dxfId="130" priority="123" stopIfTrue="1">
      <formula>#REF!="OK"</formula>
    </cfRule>
    <cfRule type="expression" dxfId="129" priority="124" stopIfTrue="1">
      <formula>#REF!="Osin OK"</formula>
    </cfRule>
    <cfRule type="expression" dxfId="128" priority="125" stopIfTrue="1">
      <formula>#REF!="Poikkeama"</formula>
    </cfRule>
  </conditionalFormatting>
  <conditionalFormatting sqref="E79">
    <cfRule type="cellIs" dxfId="127" priority="121" operator="equal">
      <formula>"Ei sovellu"</formula>
    </cfRule>
    <cfRule type="cellIs" dxfId="126" priority="122" operator="equal">
      <formula>"Lievä poikkeama"</formula>
    </cfRule>
  </conditionalFormatting>
  <conditionalFormatting sqref="E77">
    <cfRule type="cellIs" dxfId="125" priority="118" stopIfTrue="1" operator="equal">
      <formula>"OK"</formula>
    </cfRule>
    <cfRule type="cellIs" dxfId="124" priority="119" stopIfTrue="1" operator="equal">
      <formula>"Vakava poikkeama"</formula>
    </cfRule>
    <cfRule type="cellIs" dxfId="123" priority="120" stopIfTrue="1" operator="equal">
      <formula>"Keskitason poikkeama"</formula>
    </cfRule>
  </conditionalFormatting>
  <conditionalFormatting sqref="A76:B76">
    <cfRule type="expression" dxfId="122" priority="115" stopIfTrue="1">
      <formula>#REF!="OK"</formula>
    </cfRule>
    <cfRule type="expression" dxfId="121" priority="116" stopIfTrue="1">
      <formula>#REF!="Osin OK"</formula>
    </cfRule>
    <cfRule type="expression" dxfId="120" priority="117" stopIfTrue="1">
      <formula>#REF!="Poikkeama"</formula>
    </cfRule>
  </conditionalFormatting>
  <conditionalFormatting sqref="E77">
    <cfRule type="cellIs" dxfId="119" priority="113" operator="equal">
      <formula>"Ei sovellu"</formula>
    </cfRule>
    <cfRule type="cellIs" dxfId="118" priority="114" operator="equal">
      <formula>"Lievä poikkeama"</formula>
    </cfRule>
  </conditionalFormatting>
  <conditionalFormatting sqref="E75">
    <cfRule type="cellIs" dxfId="117" priority="110" stopIfTrue="1" operator="equal">
      <formula>"OK"</formula>
    </cfRule>
    <cfRule type="cellIs" dxfId="116" priority="111" stopIfTrue="1" operator="equal">
      <formula>"Vakava poikkeama"</formula>
    </cfRule>
    <cfRule type="cellIs" dxfId="115" priority="112" stopIfTrue="1" operator="equal">
      <formula>"Keskitason poikkeama"</formula>
    </cfRule>
  </conditionalFormatting>
  <conditionalFormatting sqref="A74:B74">
    <cfRule type="expression" dxfId="114" priority="107" stopIfTrue="1">
      <formula>#REF!="OK"</formula>
    </cfRule>
    <cfRule type="expression" dxfId="113" priority="108" stopIfTrue="1">
      <formula>#REF!="Osin OK"</formula>
    </cfRule>
    <cfRule type="expression" dxfId="112" priority="109" stopIfTrue="1">
      <formula>#REF!="Poikkeama"</formula>
    </cfRule>
  </conditionalFormatting>
  <conditionalFormatting sqref="E75">
    <cfRule type="cellIs" dxfId="111" priority="105" operator="equal">
      <formula>"Ei sovellu"</formula>
    </cfRule>
    <cfRule type="cellIs" dxfId="110" priority="106" operator="equal">
      <formula>"Lievä poikkeama"</formula>
    </cfRule>
  </conditionalFormatting>
  <conditionalFormatting sqref="E73">
    <cfRule type="cellIs" dxfId="109" priority="102" stopIfTrue="1" operator="equal">
      <formula>"OK"</formula>
    </cfRule>
    <cfRule type="cellIs" dxfId="108" priority="103" stopIfTrue="1" operator="equal">
      <formula>"Vakava poikkeama"</formula>
    </cfRule>
    <cfRule type="cellIs" dxfId="107" priority="104" stopIfTrue="1" operator="equal">
      <formula>"Keskitason poikkeama"</formula>
    </cfRule>
  </conditionalFormatting>
  <conditionalFormatting sqref="A72:B72">
    <cfRule type="expression" dxfId="106" priority="99" stopIfTrue="1">
      <formula>#REF!="OK"</formula>
    </cfRule>
    <cfRule type="expression" dxfId="105" priority="100" stopIfTrue="1">
      <formula>#REF!="Osin OK"</formula>
    </cfRule>
    <cfRule type="expression" dxfId="104" priority="101" stopIfTrue="1">
      <formula>#REF!="Poikkeama"</formula>
    </cfRule>
  </conditionalFormatting>
  <conditionalFormatting sqref="E73">
    <cfRule type="cellIs" dxfId="103" priority="97" operator="equal">
      <formula>"Ei sovellu"</formula>
    </cfRule>
    <cfRule type="cellIs" dxfId="102" priority="98" operator="equal">
      <formula>"Lievä poikkeama"</formula>
    </cfRule>
  </conditionalFormatting>
  <conditionalFormatting sqref="E70">
    <cfRule type="cellIs" dxfId="101" priority="94" stopIfTrue="1" operator="equal">
      <formula>"OK"</formula>
    </cfRule>
    <cfRule type="cellIs" dxfId="100" priority="95" stopIfTrue="1" operator="equal">
      <formula>"Vakava poikkeama"</formula>
    </cfRule>
    <cfRule type="cellIs" dxfId="99" priority="96" stopIfTrue="1" operator="equal">
      <formula>"Keskitason poikkeama"</formula>
    </cfRule>
  </conditionalFormatting>
  <conditionalFormatting sqref="A69:B69">
    <cfRule type="expression" dxfId="98" priority="91" stopIfTrue="1">
      <formula>#REF!="OK"</formula>
    </cfRule>
    <cfRule type="expression" dxfId="97" priority="92" stopIfTrue="1">
      <formula>#REF!="Osin OK"</formula>
    </cfRule>
    <cfRule type="expression" dxfId="96" priority="93" stopIfTrue="1">
      <formula>#REF!="Poikkeama"</formula>
    </cfRule>
  </conditionalFormatting>
  <conditionalFormatting sqref="E70">
    <cfRule type="cellIs" dxfId="95" priority="89" operator="equal">
      <formula>"Ei sovellu"</formula>
    </cfRule>
    <cfRule type="cellIs" dxfId="94" priority="90" operator="equal">
      <formula>"Lievä poikkeama"</formula>
    </cfRule>
  </conditionalFormatting>
  <conditionalFormatting sqref="E68">
    <cfRule type="cellIs" dxfId="93" priority="86" stopIfTrue="1" operator="equal">
      <formula>"OK"</formula>
    </cfRule>
    <cfRule type="cellIs" dxfId="92" priority="87" stopIfTrue="1" operator="equal">
      <formula>"Vakava poikkeama"</formula>
    </cfRule>
    <cfRule type="cellIs" dxfId="91" priority="88" stopIfTrue="1" operator="equal">
      <formula>"Keskitason poikkeama"</formula>
    </cfRule>
  </conditionalFormatting>
  <conditionalFormatting sqref="A67:B67">
    <cfRule type="expression" dxfId="90" priority="83" stopIfTrue="1">
      <formula>#REF!="OK"</formula>
    </cfRule>
    <cfRule type="expression" dxfId="89" priority="84" stopIfTrue="1">
      <formula>#REF!="Osin OK"</formula>
    </cfRule>
    <cfRule type="expression" dxfId="88" priority="85" stopIfTrue="1">
      <formula>#REF!="Poikkeama"</formula>
    </cfRule>
  </conditionalFormatting>
  <conditionalFormatting sqref="E68">
    <cfRule type="cellIs" dxfId="87" priority="81" operator="equal">
      <formula>"Ei sovellu"</formula>
    </cfRule>
    <cfRule type="cellIs" dxfId="86" priority="82" operator="equal">
      <formula>"Lievä poikkeama"</formula>
    </cfRule>
  </conditionalFormatting>
  <conditionalFormatting sqref="E66">
    <cfRule type="cellIs" dxfId="85" priority="78" stopIfTrue="1" operator="equal">
      <formula>"OK"</formula>
    </cfRule>
    <cfRule type="cellIs" dxfId="84" priority="79" stopIfTrue="1" operator="equal">
      <formula>"Vakava poikkeama"</formula>
    </cfRule>
    <cfRule type="cellIs" dxfId="83" priority="80" stopIfTrue="1" operator="equal">
      <formula>"Keskitason poikkeama"</formula>
    </cfRule>
  </conditionalFormatting>
  <conditionalFormatting sqref="A65:B65">
    <cfRule type="expression" dxfId="82" priority="75" stopIfTrue="1">
      <formula>#REF!="OK"</formula>
    </cfRule>
    <cfRule type="expression" dxfId="81" priority="76" stopIfTrue="1">
      <formula>#REF!="Osin OK"</formula>
    </cfRule>
    <cfRule type="expression" dxfId="80" priority="77" stopIfTrue="1">
      <formula>#REF!="Poikkeama"</formula>
    </cfRule>
  </conditionalFormatting>
  <conditionalFormatting sqref="E66">
    <cfRule type="cellIs" dxfId="79" priority="73" operator="equal">
      <formula>"Ei sovellu"</formula>
    </cfRule>
    <cfRule type="cellIs" dxfId="78" priority="74" operator="equal">
      <formula>"Lievä poikkeama"</formula>
    </cfRule>
  </conditionalFormatting>
  <conditionalFormatting sqref="E63">
    <cfRule type="cellIs" dxfId="77" priority="70" stopIfTrue="1" operator="equal">
      <formula>"OK"</formula>
    </cfRule>
    <cfRule type="cellIs" dxfId="76" priority="71" stopIfTrue="1" operator="equal">
      <formula>"Vakava poikkeama"</formula>
    </cfRule>
    <cfRule type="cellIs" dxfId="75" priority="72" stopIfTrue="1" operator="equal">
      <formula>"Keskitason poikkeama"</formula>
    </cfRule>
  </conditionalFormatting>
  <conditionalFormatting sqref="A62:B62">
    <cfRule type="expression" dxfId="74" priority="67" stopIfTrue="1">
      <formula>#REF!="OK"</formula>
    </cfRule>
    <cfRule type="expression" dxfId="73" priority="68" stopIfTrue="1">
      <formula>#REF!="Osin OK"</formula>
    </cfRule>
    <cfRule type="expression" dxfId="72" priority="69" stopIfTrue="1">
      <formula>#REF!="Poikkeama"</formula>
    </cfRule>
  </conditionalFormatting>
  <conditionalFormatting sqref="E63">
    <cfRule type="cellIs" dxfId="71" priority="65" operator="equal">
      <formula>"Ei sovellu"</formula>
    </cfRule>
    <cfRule type="cellIs" dxfId="70" priority="66" operator="equal">
      <formula>"Lievä poikkeama"</formula>
    </cfRule>
  </conditionalFormatting>
  <conditionalFormatting sqref="E61">
    <cfRule type="cellIs" dxfId="69" priority="62" stopIfTrue="1" operator="equal">
      <formula>"OK"</formula>
    </cfRule>
    <cfRule type="cellIs" dxfId="68" priority="63" stopIfTrue="1" operator="equal">
      <formula>"Vakava poikkeama"</formula>
    </cfRule>
    <cfRule type="cellIs" dxfId="67" priority="64" stopIfTrue="1" operator="equal">
      <formula>"Keskitason poikkeama"</formula>
    </cfRule>
  </conditionalFormatting>
  <conditionalFormatting sqref="A60:B60">
    <cfRule type="expression" dxfId="66" priority="59" stopIfTrue="1">
      <formula>#REF!="OK"</formula>
    </cfRule>
    <cfRule type="expression" dxfId="65" priority="60" stopIfTrue="1">
      <formula>#REF!="Osin OK"</formula>
    </cfRule>
    <cfRule type="expression" dxfId="64" priority="61" stopIfTrue="1">
      <formula>#REF!="Poikkeama"</formula>
    </cfRule>
  </conditionalFormatting>
  <conditionalFormatting sqref="E61">
    <cfRule type="cellIs" dxfId="63" priority="57" operator="equal">
      <formula>"Ei sovellu"</formula>
    </cfRule>
    <cfRule type="cellIs" dxfId="62" priority="58" operator="equal">
      <formula>"Lievä poikkeama"</formula>
    </cfRule>
  </conditionalFormatting>
  <conditionalFormatting sqref="E59">
    <cfRule type="cellIs" dxfId="61" priority="54" stopIfTrue="1" operator="equal">
      <formula>"OK"</formula>
    </cfRule>
    <cfRule type="cellIs" dxfId="60" priority="55" stopIfTrue="1" operator="equal">
      <formula>"Vakava poikkeama"</formula>
    </cfRule>
    <cfRule type="cellIs" dxfId="59" priority="56" stopIfTrue="1" operator="equal">
      <formula>"Keskitason poikkeama"</formula>
    </cfRule>
  </conditionalFormatting>
  <conditionalFormatting sqref="A58:B58">
    <cfRule type="expression" dxfId="58" priority="51" stopIfTrue="1">
      <formula>#REF!="OK"</formula>
    </cfRule>
    <cfRule type="expression" dxfId="57" priority="52" stopIfTrue="1">
      <formula>#REF!="Osin OK"</formula>
    </cfRule>
    <cfRule type="expression" dxfId="56" priority="53" stopIfTrue="1">
      <formula>#REF!="Poikkeama"</formula>
    </cfRule>
  </conditionalFormatting>
  <conditionalFormatting sqref="E59">
    <cfRule type="cellIs" dxfId="55" priority="49" operator="equal">
      <formula>"Ei sovellu"</formula>
    </cfRule>
    <cfRule type="cellIs" dxfId="54" priority="50" operator="equal">
      <formula>"Lievä poikkeama"</formula>
    </cfRule>
  </conditionalFormatting>
  <conditionalFormatting sqref="E57">
    <cfRule type="cellIs" dxfId="53" priority="46" stopIfTrue="1" operator="equal">
      <formula>"OK"</formula>
    </cfRule>
    <cfRule type="cellIs" dxfId="52" priority="47" stopIfTrue="1" operator="equal">
      <formula>"Vakava poikkeama"</formula>
    </cfRule>
    <cfRule type="cellIs" dxfId="51" priority="48" stopIfTrue="1" operator="equal">
      <formula>"Keskitason poikkeama"</formula>
    </cfRule>
  </conditionalFormatting>
  <conditionalFormatting sqref="A56:B56">
    <cfRule type="expression" dxfId="50" priority="43" stopIfTrue="1">
      <formula>#REF!="OK"</formula>
    </cfRule>
    <cfRule type="expression" dxfId="49" priority="44" stopIfTrue="1">
      <formula>#REF!="Osin OK"</formula>
    </cfRule>
    <cfRule type="expression" dxfId="48" priority="45" stopIfTrue="1">
      <formula>#REF!="Poikkeama"</formula>
    </cfRule>
  </conditionalFormatting>
  <conditionalFormatting sqref="E57">
    <cfRule type="cellIs" dxfId="47" priority="41" operator="equal">
      <formula>"Ei sovellu"</formula>
    </cfRule>
    <cfRule type="cellIs" dxfId="46" priority="42" operator="equal">
      <formula>"Lievä poikkeama"</formula>
    </cfRule>
  </conditionalFormatting>
  <conditionalFormatting sqref="E55">
    <cfRule type="cellIs" dxfId="45" priority="38" stopIfTrue="1" operator="equal">
      <formula>"OK"</formula>
    </cfRule>
    <cfRule type="cellIs" dxfId="44" priority="39" stopIfTrue="1" operator="equal">
      <formula>"Vakava poikkeama"</formula>
    </cfRule>
    <cfRule type="cellIs" dxfId="43" priority="40" stopIfTrue="1" operator="equal">
      <formula>"Keskitason poikkeama"</formula>
    </cfRule>
  </conditionalFormatting>
  <conditionalFormatting sqref="A54:B54">
    <cfRule type="expression" dxfId="42" priority="35" stopIfTrue="1">
      <formula>#REF!="OK"</formula>
    </cfRule>
    <cfRule type="expression" dxfId="41" priority="36" stopIfTrue="1">
      <formula>#REF!="Osin OK"</formula>
    </cfRule>
    <cfRule type="expression" dxfId="40" priority="37" stopIfTrue="1">
      <formula>#REF!="Poikkeama"</formula>
    </cfRule>
  </conditionalFormatting>
  <conditionalFormatting sqref="E55">
    <cfRule type="cellIs" dxfId="39" priority="33" operator="equal">
      <formula>"Ei sovellu"</formula>
    </cfRule>
    <cfRule type="cellIs" dxfId="38" priority="34" operator="equal">
      <formula>"Lievä poikkeama"</formula>
    </cfRule>
  </conditionalFormatting>
  <conditionalFormatting sqref="E52">
    <cfRule type="cellIs" dxfId="37" priority="30" stopIfTrue="1" operator="equal">
      <formula>"OK"</formula>
    </cfRule>
    <cfRule type="cellIs" dxfId="36" priority="31" stopIfTrue="1" operator="equal">
      <formula>"Vakava poikkeama"</formula>
    </cfRule>
    <cfRule type="cellIs" dxfId="35" priority="32" stopIfTrue="1" operator="equal">
      <formula>"Keskitason poikkeama"</formula>
    </cfRule>
  </conditionalFormatting>
  <conditionalFormatting sqref="A51:B51">
    <cfRule type="expression" dxfId="34" priority="27" stopIfTrue="1">
      <formula>#REF!="OK"</formula>
    </cfRule>
    <cfRule type="expression" dxfId="33" priority="28" stopIfTrue="1">
      <formula>#REF!="Osin OK"</formula>
    </cfRule>
    <cfRule type="expression" dxfId="32" priority="29" stopIfTrue="1">
      <formula>#REF!="Poikkeama"</formula>
    </cfRule>
  </conditionalFormatting>
  <conditionalFormatting sqref="E52">
    <cfRule type="cellIs" dxfId="31" priority="25" operator="equal">
      <formula>"Ei sovellu"</formula>
    </cfRule>
    <cfRule type="cellIs" dxfId="30" priority="26" operator="equal">
      <formula>"Lievä poikkeama"</formula>
    </cfRule>
  </conditionalFormatting>
  <conditionalFormatting sqref="E50">
    <cfRule type="cellIs" dxfId="29" priority="22" stopIfTrue="1" operator="equal">
      <formula>"OK"</formula>
    </cfRule>
    <cfRule type="cellIs" dxfId="28" priority="23" stopIfTrue="1" operator="equal">
      <formula>"Vakava poikkeama"</formula>
    </cfRule>
    <cfRule type="cellIs" dxfId="27" priority="24" stopIfTrue="1" operator="equal">
      <formula>"Keskitason poikkeama"</formula>
    </cfRule>
  </conditionalFormatting>
  <conditionalFormatting sqref="A49:B49">
    <cfRule type="expression" dxfId="26" priority="19" stopIfTrue="1">
      <formula>#REF!="OK"</formula>
    </cfRule>
    <cfRule type="expression" dxfId="25" priority="20" stopIfTrue="1">
      <formula>#REF!="Osin OK"</formula>
    </cfRule>
    <cfRule type="expression" dxfId="24" priority="21" stopIfTrue="1">
      <formula>#REF!="Poikkeama"</formula>
    </cfRule>
  </conditionalFormatting>
  <conditionalFormatting sqref="E50">
    <cfRule type="cellIs" dxfId="23" priority="17" operator="equal">
      <formula>"Ei sovellu"</formula>
    </cfRule>
    <cfRule type="cellIs" dxfId="22" priority="18" operator="equal">
      <formula>"Lievä poikkeama"</formula>
    </cfRule>
  </conditionalFormatting>
  <conditionalFormatting sqref="E48">
    <cfRule type="cellIs" dxfId="21" priority="14" stopIfTrue="1" operator="equal">
      <formula>"OK"</formula>
    </cfRule>
    <cfRule type="cellIs" dxfId="20" priority="15" stopIfTrue="1" operator="equal">
      <formula>"Vakava poikkeama"</formula>
    </cfRule>
    <cfRule type="cellIs" dxfId="19" priority="16" stopIfTrue="1" operator="equal">
      <formula>"Keskitason poikkeama"</formula>
    </cfRule>
  </conditionalFormatting>
  <conditionalFormatting sqref="A47:B47">
    <cfRule type="expression" dxfId="18" priority="11" stopIfTrue="1">
      <formula>#REF!="OK"</formula>
    </cfRule>
    <cfRule type="expression" dxfId="17" priority="12" stopIfTrue="1">
      <formula>#REF!="Osin OK"</formula>
    </cfRule>
    <cfRule type="expression" dxfId="16" priority="13" stopIfTrue="1">
      <formula>#REF!="Poikkeama"</formula>
    </cfRule>
  </conditionalFormatting>
  <conditionalFormatting sqref="E48">
    <cfRule type="cellIs" dxfId="15" priority="9" operator="equal">
      <formula>"Ei sovellu"</formula>
    </cfRule>
    <cfRule type="cellIs" dxfId="14" priority="10" operator="equal">
      <formula>"Lievä poikkeama"</formula>
    </cfRule>
  </conditionalFormatting>
  <conditionalFormatting sqref="E82">
    <cfRule type="cellIs" dxfId="13" priority="6" stopIfTrue="1" operator="equal">
      <formula>"OK"</formula>
    </cfRule>
    <cfRule type="cellIs" dxfId="12" priority="7" stopIfTrue="1" operator="equal">
      <formula>"Vakava poikkeama"</formula>
    </cfRule>
    <cfRule type="cellIs" dxfId="11" priority="8" stopIfTrue="1" operator="equal">
      <formula>"Keskitason poikkeama"</formula>
    </cfRule>
  </conditionalFormatting>
  <conditionalFormatting sqref="A81:B81">
    <cfRule type="expression" dxfId="10" priority="3" stopIfTrue="1">
      <formula>#REF!="OK"</formula>
    </cfRule>
    <cfRule type="expression" dxfId="9" priority="4" stopIfTrue="1">
      <formula>#REF!="Osin OK"</formula>
    </cfRule>
    <cfRule type="expression" dxfId="8" priority="5" stopIfTrue="1">
      <formula>#REF!="Poikkeama"</formula>
    </cfRule>
  </conditionalFormatting>
  <conditionalFormatting sqref="E82">
    <cfRule type="cellIs" dxfId="7" priority="1" operator="equal">
      <formula>"Ei sovellu"</formula>
    </cfRule>
    <cfRule type="cellIs" dxfId="6" priority="2" operator="equal">
      <formula>"Lievä poikkeama"</formula>
    </cfRule>
  </conditionalFormatting>
  <dataValidations count="1">
    <dataValidation type="list" allowBlank="1" showInputMessage="1" showErrorMessage="1" sqref="E4 E6 E8 E10 E12 E18 E14 E16 E40 E45 E43 E29 E38 E36 E34 E32 E21 E27 E25 E23 E89 E87 E70 E79 E77 E75 E73 E63 E68 E66 E48 E61 E59 E57 E55 E84 E50 E52 E82">
      <formula1>"-,Ei sovellu,OK,Lievä poikkeama, Keskitason poikkeama, Vakava poikkeama"</formula1>
    </dataValidation>
  </dataValidation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zoomScale="85" zoomScaleNormal="85" workbookViewId="0">
      <selection sqref="A1:L1"/>
    </sheetView>
  </sheetViews>
  <sheetFormatPr defaultColWidth="9.109375" defaultRowHeight="13.2" x14ac:dyDescent="0.25"/>
  <cols>
    <col min="1" max="1" width="2.33203125" style="15" customWidth="1"/>
    <col min="2" max="2" width="32.44140625" style="15" customWidth="1"/>
    <col min="3" max="3" width="26.88671875" style="15" customWidth="1"/>
    <col min="4" max="4" width="8" style="25" customWidth="1"/>
    <col min="5" max="5" width="10.5546875" style="15" customWidth="1"/>
    <col min="6" max="6" width="12.6640625" style="15" customWidth="1"/>
    <col min="7" max="7" width="4.5546875" style="15" customWidth="1"/>
    <col min="8" max="8" width="8.5546875" style="15" customWidth="1"/>
    <col min="9" max="9" width="10.5546875" style="15" customWidth="1"/>
    <col min="10" max="10" width="9.33203125" style="15" customWidth="1"/>
    <col min="11" max="11" width="7.5546875" style="15" customWidth="1"/>
    <col min="12" max="12" width="2.44140625" style="15" customWidth="1"/>
    <col min="13" max="16384" width="9.109375" style="15"/>
  </cols>
  <sheetData>
    <row r="1" spans="1:12" ht="32.25" customHeight="1" x14ac:dyDescent="0.25">
      <c r="A1" s="41" t="s">
        <v>11</v>
      </c>
      <c r="B1" s="42"/>
      <c r="C1" s="42"/>
      <c r="D1" s="72"/>
      <c r="E1" s="72"/>
      <c r="F1" s="72"/>
      <c r="G1" s="72"/>
      <c r="H1" s="72"/>
      <c r="I1" s="72"/>
      <c r="J1" s="72"/>
      <c r="K1" s="72"/>
      <c r="L1" s="73"/>
    </row>
    <row r="2" spans="1:12" ht="31.5" customHeight="1" x14ac:dyDescent="0.25">
      <c r="A2" s="13"/>
      <c r="B2" s="74" t="s">
        <v>28</v>
      </c>
      <c r="C2" s="74"/>
      <c r="D2" s="74"/>
      <c r="E2" s="74"/>
      <c r="F2" s="74"/>
      <c r="G2" s="74"/>
      <c r="H2" s="74"/>
      <c r="I2" s="74"/>
      <c r="J2" s="74"/>
      <c r="K2" s="74"/>
      <c r="L2" s="18"/>
    </row>
    <row r="3" spans="1:12" ht="24.9" customHeight="1" x14ac:dyDescent="0.25">
      <c r="A3" s="51" t="s">
        <v>7</v>
      </c>
      <c r="B3" s="52"/>
      <c r="C3" s="52"/>
      <c r="D3" s="52"/>
      <c r="E3" s="52"/>
      <c r="F3" s="52"/>
      <c r="G3" s="52"/>
      <c r="H3" s="52"/>
      <c r="I3" s="52"/>
      <c r="J3" s="52"/>
      <c r="K3" s="52"/>
      <c r="L3" s="71"/>
    </row>
    <row r="4" spans="1:12" x14ac:dyDescent="0.25">
      <c r="A4" s="13"/>
      <c r="B4" s="1"/>
      <c r="C4" s="1"/>
      <c r="D4" s="1"/>
      <c r="E4" s="1"/>
      <c r="F4" s="1"/>
      <c r="G4" s="1"/>
      <c r="H4" s="1"/>
      <c r="I4" s="1"/>
      <c r="J4" s="1"/>
      <c r="K4" s="1"/>
      <c r="L4" s="18"/>
    </row>
    <row r="5" spans="1:12" x14ac:dyDescent="0.25">
      <c r="A5" s="13"/>
      <c r="B5" s="70" t="s">
        <v>7</v>
      </c>
      <c r="C5" s="70"/>
      <c r="D5" s="1"/>
      <c r="E5" s="1"/>
      <c r="F5" s="1"/>
      <c r="G5" s="1"/>
      <c r="H5" s="1"/>
      <c r="I5" s="1"/>
      <c r="J5" s="1"/>
      <c r="K5" s="1"/>
      <c r="L5" s="18"/>
    </row>
    <row r="6" spans="1:12" x14ac:dyDescent="0.25">
      <c r="A6" s="13"/>
      <c r="B6" s="2" t="s">
        <v>1</v>
      </c>
      <c r="C6" s="2">
        <v>41</v>
      </c>
      <c r="D6" s="1"/>
      <c r="E6" s="1"/>
      <c r="F6" s="1"/>
      <c r="G6" s="1"/>
      <c r="H6" s="1"/>
      <c r="I6" s="1"/>
      <c r="J6" s="1"/>
      <c r="K6" s="1"/>
      <c r="L6" s="18"/>
    </row>
    <row r="7" spans="1:12" x14ac:dyDescent="0.25">
      <c r="A7" s="13"/>
      <c r="B7" s="2" t="s">
        <v>3</v>
      </c>
      <c r="C7" s="2">
        <f>C16+C34</f>
        <v>0</v>
      </c>
      <c r="D7" s="1"/>
      <c r="E7" s="1"/>
      <c r="F7" s="1"/>
      <c r="G7" s="1"/>
      <c r="H7" s="1"/>
      <c r="I7" s="1"/>
      <c r="J7" s="1"/>
      <c r="K7" s="1"/>
      <c r="L7" s="18"/>
    </row>
    <row r="8" spans="1:12" x14ac:dyDescent="0.25">
      <c r="A8" s="13"/>
      <c r="B8" s="2" t="s">
        <v>2</v>
      </c>
      <c r="C8" s="2">
        <f>C6-C7</f>
        <v>41</v>
      </c>
      <c r="D8" s="1"/>
      <c r="E8" s="1"/>
      <c r="F8" s="1"/>
      <c r="G8" s="1"/>
      <c r="H8" s="1"/>
      <c r="I8" s="1"/>
      <c r="J8" s="1"/>
      <c r="K8" s="1"/>
      <c r="L8" s="18"/>
    </row>
    <row r="9" spans="1:12" x14ac:dyDescent="0.25">
      <c r="A9" s="13"/>
      <c r="B9" s="2" t="s">
        <v>5</v>
      </c>
      <c r="C9" s="20">
        <f>(C7/C6)*100</f>
        <v>0</v>
      </c>
      <c r="D9" s="1"/>
      <c r="E9" s="1"/>
      <c r="F9" s="1"/>
      <c r="G9" s="1"/>
      <c r="H9" s="1"/>
      <c r="I9" s="1"/>
      <c r="J9" s="1"/>
      <c r="K9" s="1"/>
      <c r="L9" s="18"/>
    </row>
    <row r="10" spans="1:12" x14ac:dyDescent="0.25">
      <c r="A10" s="13"/>
      <c r="B10" s="1"/>
      <c r="C10" s="1"/>
      <c r="D10" s="1"/>
      <c r="E10" s="1"/>
      <c r="F10" s="1"/>
      <c r="G10" s="1"/>
      <c r="H10" s="1"/>
      <c r="I10" s="1"/>
      <c r="J10" s="1"/>
      <c r="K10" s="1"/>
      <c r="L10" s="18"/>
    </row>
    <row r="11" spans="1:12" x14ac:dyDescent="0.25">
      <c r="A11" s="13"/>
      <c r="B11" s="1"/>
      <c r="C11" s="1"/>
      <c r="D11" s="1"/>
      <c r="E11" s="1"/>
      <c r="F11" s="1"/>
      <c r="G11" s="1"/>
      <c r="H11" s="1"/>
      <c r="I11" s="1"/>
      <c r="J11" s="1"/>
      <c r="K11" s="1"/>
      <c r="L11" s="18"/>
    </row>
    <row r="12" spans="1:12" ht="24.9" customHeight="1" x14ac:dyDescent="0.25">
      <c r="A12" s="51" t="s">
        <v>0</v>
      </c>
      <c r="B12" s="52"/>
      <c r="C12" s="52"/>
      <c r="D12" s="52"/>
      <c r="E12" s="52"/>
      <c r="F12" s="52"/>
      <c r="G12" s="52"/>
      <c r="H12" s="52"/>
      <c r="I12" s="52"/>
      <c r="J12" s="52"/>
      <c r="K12" s="52"/>
      <c r="L12" s="71"/>
    </row>
    <row r="13" spans="1:12" x14ac:dyDescent="0.25">
      <c r="A13" s="13"/>
      <c r="B13" s="4"/>
      <c r="C13" s="1"/>
      <c r="D13" s="1"/>
      <c r="E13" s="1"/>
      <c r="F13" s="1"/>
      <c r="G13" s="1"/>
      <c r="H13" s="1"/>
      <c r="I13" s="1"/>
      <c r="J13" s="1"/>
      <c r="K13" s="1"/>
      <c r="L13" s="18"/>
    </row>
    <row r="14" spans="1:12" x14ac:dyDescent="0.25">
      <c r="A14" s="13"/>
      <c r="B14" s="70" t="s">
        <v>35</v>
      </c>
      <c r="C14" s="70"/>
      <c r="D14" s="1"/>
      <c r="E14" s="1"/>
      <c r="F14" s="1"/>
      <c r="G14" s="1"/>
      <c r="H14" s="1"/>
      <c r="I14" s="1"/>
      <c r="J14" s="1"/>
      <c r="K14" s="1"/>
      <c r="L14" s="18"/>
    </row>
    <row r="15" spans="1:12" x14ac:dyDescent="0.25">
      <c r="A15" s="13"/>
      <c r="B15" s="2" t="s">
        <v>1</v>
      </c>
      <c r="C15" s="2">
        <v>2</v>
      </c>
      <c r="D15" s="1"/>
      <c r="E15" s="19"/>
      <c r="F15" s="1"/>
      <c r="G15" s="1"/>
      <c r="H15" s="1"/>
      <c r="I15" s="19"/>
      <c r="J15" s="1"/>
      <c r="K15" s="1"/>
      <c r="L15" s="18"/>
    </row>
    <row r="16" spans="1:12" x14ac:dyDescent="0.25">
      <c r="A16" s="13"/>
      <c r="B16" s="2" t="s">
        <v>3</v>
      </c>
      <c r="C16" s="2">
        <f>SUM(COUNTIF('2a - Osa-alue 1 - Esiehdot'!E4:E6,"OK"),COUNTIF('2a - Osa-alue 1 - Esiehdot'!E4:E6,"Lievä poikkeama"),COUNTIF('2a - Osa-alue 1 - Esiehdot'!E4:E6,"Keskitason poikkeama"),COUNTIF('2a - Osa-alue 1 - Esiehdot'!E4:E6,"Vakava poikkeama"),COUNTIF('2a - Osa-alue 1 - Esiehdot'!E4:E6,"Ei sovellu"))</f>
        <v>0</v>
      </c>
      <c r="D16" s="1"/>
      <c r="E16" s="1"/>
      <c r="F16" s="1"/>
      <c r="G16" s="1"/>
      <c r="H16" s="1"/>
      <c r="I16" s="1"/>
      <c r="J16" s="1"/>
      <c r="K16" s="1"/>
      <c r="L16" s="18"/>
    </row>
    <row r="17" spans="1:12" x14ac:dyDescent="0.25">
      <c r="A17" s="13"/>
      <c r="B17" s="2" t="s">
        <v>2</v>
      </c>
      <c r="C17" s="2">
        <f>SUM(C15-C16)</f>
        <v>2</v>
      </c>
      <c r="D17" s="1"/>
      <c r="E17" s="1"/>
      <c r="F17" s="1"/>
      <c r="G17" s="1"/>
      <c r="H17" s="1"/>
      <c r="I17" s="1"/>
      <c r="J17" s="1"/>
      <c r="K17" s="1"/>
      <c r="L17" s="18"/>
    </row>
    <row r="18" spans="1:12" x14ac:dyDescent="0.25">
      <c r="A18" s="13"/>
      <c r="B18" s="2" t="s">
        <v>5</v>
      </c>
      <c r="C18" s="20">
        <f>(C16/C15)*100</f>
        <v>0</v>
      </c>
      <c r="D18" s="1"/>
      <c r="E18" s="1"/>
      <c r="F18" s="1"/>
      <c r="G18" s="1"/>
      <c r="H18" s="1"/>
      <c r="I18" s="1"/>
      <c r="J18" s="1"/>
      <c r="K18" s="1"/>
      <c r="L18" s="18"/>
    </row>
    <row r="19" spans="1:12" x14ac:dyDescent="0.25">
      <c r="A19" s="13"/>
      <c r="B19" s="2" t="s">
        <v>13</v>
      </c>
      <c r="C19" s="2">
        <f>COUNTIF('2a - Osa-alue 1 - Esiehdot'!E4:E6,"OK")</f>
        <v>0</v>
      </c>
      <c r="D19" s="1"/>
      <c r="E19" s="1"/>
      <c r="F19" s="1"/>
      <c r="G19" s="1"/>
      <c r="H19" s="1"/>
      <c r="I19" s="1"/>
      <c r="J19" s="1"/>
      <c r="K19" s="1"/>
      <c r="L19" s="18"/>
    </row>
    <row r="20" spans="1:12" x14ac:dyDescent="0.25">
      <c r="A20" s="13"/>
      <c r="B20" s="2" t="s">
        <v>22</v>
      </c>
      <c r="C20" s="2">
        <f>COUNTIF('2a - Osa-alue 1 - Esiehdot'!E4:E6,"Lievä poikkeama")</f>
        <v>0</v>
      </c>
      <c r="D20" s="1"/>
      <c r="E20" s="1"/>
      <c r="F20" s="1"/>
      <c r="G20" s="1"/>
      <c r="H20" s="1"/>
      <c r="I20" s="1"/>
      <c r="J20" s="1"/>
      <c r="K20" s="1"/>
      <c r="L20" s="18"/>
    </row>
    <row r="21" spans="1:12" x14ac:dyDescent="0.25">
      <c r="A21" s="13"/>
      <c r="B21" s="2" t="s">
        <v>23</v>
      </c>
      <c r="C21" s="2">
        <f>COUNTIF('2a - Osa-alue 1 - Esiehdot'!E4:E6,"Keskitason poikkeama")</f>
        <v>0</v>
      </c>
      <c r="D21" s="1"/>
      <c r="E21" s="1"/>
      <c r="F21" s="1"/>
      <c r="G21" s="1"/>
      <c r="H21" s="1"/>
      <c r="I21" s="1"/>
      <c r="J21" s="1"/>
      <c r="K21" s="1"/>
      <c r="L21" s="18"/>
    </row>
    <row r="22" spans="1:12" x14ac:dyDescent="0.25">
      <c r="A22" s="13"/>
      <c r="B22" s="2" t="s">
        <v>21</v>
      </c>
      <c r="C22" s="2">
        <f>COUNTIF('2a - Osa-alue 1 - Esiehdot'!E3:E6,"Vakava poikkeama")</f>
        <v>0</v>
      </c>
      <c r="D22" s="1"/>
      <c r="E22" s="1"/>
      <c r="F22" s="1"/>
      <c r="G22" s="1"/>
      <c r="H22" s="1"/>
      <c r="I22" s="1"/>
      <c r="J22" s="1"/>
      <c r="K22" s="1"/>
      <c r="L22" s="18"/>
    </row>
    <row r="23" spans="1:12" x14ac:dyDescent="0.25">
      <c r="A23" s="13"/>
      <c r="B23" s="2" t="s">
        <v>6</v>
      </c>
      <c r="C23" s="2">
        <f>COUNTIF('2a - Osa-alue 1 - Esiehdot'!E4:E6,"Ei sovellu")</f>
        <v>0</v>
      </c>
      <c r="D23" s="1"/>
      <c r="E23" s="1"/>
      <c r="F23" s="1"/>
      <c r="G23" s="1"/>
      <c r="H23" s="1"/>
      <c r="I23" s="1"/>
      <c r="J23" s="1"/>
      <c r="K23" s="1"/>
      <c r="L23" s="18"/>
    </row>
    <row r="24" spans="1:12" x14ac:dyDescent="0.25">
      <c r="A24" s="13"/>
      <c r="B24" s="2" t="s">
        <v>14</v>
      </c>
      <c r="C24" s="20">
        <f>(C19/C15)*100</f>
        <v>0</v>
      </c>
      <c r="D24" s="1"/>
      <c r="E24" s="1"/>
      <c r="F24" s="1"/>
      <c r="G24" s="1"/>
      <c r="H24" s="1"/>
      <c r="I24" s="1"/>
      <c r="J24" s="1"/>
      <c r="K24" s="1"/>
      <c r="L24" s="18"/>
    </row>
    <row r="25" spans="1:12" x14ac:dyDescent="0.25">
      <c r="A25" s="13"/>
      <c r="B25" s="2" t="s">
        <v>24</v>
      </c>
      <c r="C25" s="20">
        <f>(C20/C15)*100</f>
        <v>0</v>
      </c>
      <c r="D25" s="1"/>
      <c r="E25" s="1"/>
      <c r="F25" s="1"/>
      <c r="G25" s="1"/>
      <c r="H25" s="1"/>
      <c r="I25" s="1"/>
      <c r="J25" s="1"/>
      <c r="K25" s="1"/>
      <c r="L25" s="18"/>
    </row>
    <row r="26" spans="1:12" x14ac:dyDescent="0.25">
      <c r="A26" s="13"/>
      <c r="B26" s="2" t="s">
        <v>25</v>
      </c>
      <c r="C26" s="20">
        <f>(C21/C15)*100</f>
        <v>0</v>
      </c>
      <c r="D26" s="1"/>
      <c r="E26" s="1"/>
      <c r="F26" s="1"/>
      <c r="G26" s="1"/>
      <c r="H26" s="1"/>
      <c r="I26" s="1"/>
      <c r="J26" s="1"/>
      <c r="K26" s="1"/>
      <c r="L26" s="18"/>
    </row>
    <row r="27" spans="1:12" x14ac:dyDescent="0.25">
      <c r="A27" s="13"/>
      <c r="B27" s="2" t="s">
        <v>26</v>
      </c>
      <c r="C27" s="20">
        <f>(C22/C15)*100</f>
        <v>0</v>
      </c>
      <c r="D27" s="1"/>
      <c r="E27" s="1"/>
      <c r="F27" s="1"/>
      <c r="G27" s="1"/>
      <c r="H27" s="1"/>
      <c r="I27" s="1"/>
      <c r="J27" s="1"/>
      <c r="K27" s="1"/>
      <c r="L27" s="18"/>
    </row>
    <row r="28" spans="1:12" x14ac:dyDescent="0.25">
      <c r="A28" s="13"/>
      <c r="B28" s="2" t="s">
        <v>15</v>
      </c>
      <c r="C28" s="20">
        <f>(C23/C15)*100</f>
        <v>0</v>
      </c>
      <c r="D28" s="1"/>
      <c r="E28" s="1"/>
      <c r="F28" s="1"/>
      <c r="G28" s="1"/>
      <c r="H28" s="1"/>
      <c r="I28" s="1"/>
      <c r="J28" s="1"/>
      <c r="K28" s="1"/>
      <c r="L28" s="18"/>
    </row>
    <row r="29" spans="1:12" x14ac:dyDescent="0.25">
      <c r="A29" s="13"/>
      <c r="B29" s="2" t="s">
        <v>16</v>
      </c>
      <c r="C29" s="20">
        <f>(C17/C15)*100</f>
        <v>100</v>
      </c>
      <c r="D29" s="1"/>
      <c r="E29" s="1"/>
      <c r="F29" s="1"/>
      <c r="G29" s="1"/>
      <c r="H29" s="1"/>
      <c r="I29" s="1"/>
      <c r="J29" s="1"/>
      <c r="K29" s="1"/>
      <c r="L29" s="18"/>
    </row>
    <row r="30" spans="1:12" x14ac:dyDescent="0.25">
      <c r="A30" s="13"/>
      <c r="B30" s="1"/>
      <c r="C30" s="21"/>
      <c r="D30" s="1"/>
      <c r="E30" s="1"/>
      <c r="F30" s="1"/>
      <c r="G30" s="1"/>
      <c r="H30" s="1"/>
      <c r="I30" s="1"/>
      <c r="J30" s="1"/>
      <c r="K30" s="1"/>
      <c r="L30" s="18"/>
    </row>
    <row r="31" spans="1:12" x14ac:dyDescent="0.25">
      <c r="A31" s="13"/>
      <c r="B31" s="4"/>
      <c r="C31" s="1"/>
      <c r="D31" s="1"/>
      <c r="E31" s="1"/>
      <c r="F31" s="1"/>
      <c r="G31" s="1"/>
      <c r="H31" s="1"/>
      <c r="I31" s="1"/>
      <c r="J31" s="1"/>
      <c r="K31" s="1"/>
      <c r="L31" s="18"/>
    </row>
    <row r="32" spans="1:12" x14ac:dyDescent="0.25">
      <c r="A32" s="13"/>
      <c r="B32" s="70" t="s">
        <v>90</v>
      </c>
      <c r="C32" s="70"/>
      <c r="D32" s="1"/>
      <c r="E32" s="1"/>
      <c r="F32" s="1"/>
      <c r="G32" s="1"/>
      <c r="H32" s="1"/>
      <c r="I32" s="1"/>
      <c r="J32" s="1"/>
      <c r="K32" s="1"/>
      <c r="L32" s="18"/>
    </row>
    <row r="33" spans="1:12" x14ac:dyDescent="0.25">
      <c r="A33" s="13"/>
      <c r="B33" s="2" t="s">
        <v>1</v>
      </c>
      <c r="C33" s="2">
        <v>39</v>
      </c>
      <c r="D33" s="1"/>
      <c r="E33" s="1"/>
      <c r="F33" s="1"/>
      <c r="G33" s="1"/>
      <c r="H33" s="1"/>
      <c r="I33" s="1"/>
      <c r="J33" s="1"/>
      <c r="K33" s="1"/>
      <c r="L33" s="18"/>
    </row>
    <row r="34" spans="1:12" x14ac:dyDescent="0.25">
      <c r="A34" s="13"/>
      <c r="B34" s="2" t="s">
        <v>3</v>
      </c>
      <c r="C34" s="2">
        <f>SUM(COUNTIF('2b - Osa-alueet 2-11'!E4:E89,"OK"),COUNTIF('2b - Osa-alueet 2-11'!E4:E89,"Lievä poikkeama"),COUNTIF('2b - Osa-alueet 2-11'!E4:E89,"Keskitason poikkeama"),COUNTIF('2b - Osa-alueet 2-11'!E4:E89,"Vakava poikkeama"),COUNTIF('2b - Osa-alueet 2-11'!E4:E89,"Ei sovellu"))</f>
        <v>0</v>
      </c>
      <c r="D34" s="1"/>
      <c r="E34" s="1"/>
      <c r="F34" s="1"/>
      <c r="G34" s="1"/>
      <c r="H34" s="1"/>
      <c r="I34" s="1"/>
      <c r="J34" s="1"/>
      <c r="K34" s="1"/>
      <c r="L34" s="18"/>
    </row>
    <row r="35" spans="1:12" x14ac:dyDescent="0.25">
      <c r="A35" s="13"/>
      <c r="B35" s="2" t="s">
        <v>2</v>
      </c>
      <c r="C35" s="2">
        <f>SUM(C33-C34)</f>
        <v>39</v>
      </c>
      <c r="D35" s="1"/>
      <c r="E35" s="1"/>
      <c r="F35" s="1"/>
      <c r="G35" s="1"/>
      <c r="H35" s="1"/>
      <c r="I35" s="1"/>
      <c r="J35" s="1"/>
      <c r="K35" s="1"/>
      <c r="L35" s="18"/>
    </row>
    <row r="36" spans="1:12" x14ac:dyDescent="0.25">
      <c r="A36" s="13"/>
      <c r="B36" s="2" t="s">
        <v>5</v>
      </c>
      <c r="C36" s="20">
        <f>(C34/C33)*100</f>
        <v>0</v>
      </c>
      <c r="D36" s="1"/>
      <c r="E36" s="1"/>
      <c r="F36" s="1"/>
      <c r="G36" s="1"/>
      <c r="H36" s="1"/>
      <c r="I36" s="1"/>
      <c r="J36" s="1"/>
      <c r="K36" s="1"/>
      <c r="L36" s="18"/>
    </row>
    <row r="37" spans="1:12" x14ac:dyDescent="0.25">
      <c r="A37" s="13"/>
      <c r="B37" s="2" t="s">
        <v>13</v>
      </c>
      <c r="C37" s="2">
        <f>COUNTIF('2b - Osa-alueet 2-11'!E4:E89,"OK")</f>
        <v>0</v>
      </c>
      <c r="D37" s="1"/>
      <c r="E37" s="1"/>
      <c r="F37" s="1"/>
      <c r="G37" s="1"/>
      <c r="H37" s="1"/>
      <c r="I37" s="1"/>
      <c r="J37" s="1"/>
      <c r="K37" s="1"/>
      <c r="L37" s="18"/>
    </row>
    <row r="38" spans="1:12" x14ac:dyDescent="0.25">
      <c r="A38" s="13"/>
      <c r="B38" s="2" t="s">
        <v>22</v>
      </c>
      <c r="C38" s="2">
        <f>COUNTIF('2b - Osa-alueet 2-11'!E4:E89,"Lievä poikkeama")</f>
        <v>0</v>
      </c>
      <c r="D38" s="1"/>
      <c r="E38" s="1"/>
      <c r="F38" s="1"/>
      <c r="G38" s="1"/>
      <c r="H38" s="1"/>
      <c r="I38" s="1"/>
      <c r="J38" s="1"/>
      <c r="K38" s="1"/>
      <c r="L38" s="18"/>
    </row>
    <row r="39" spans="1:12" x14ac:dyDescent="0.25">
      <c r="A39" s="13"/>
      <c r="B39" s="2" t="s">
        <v>23</v>
      </c>
      <c r="C39" s="2">
        <f>COUNTIF('2b - Osa-alueet 2-11'!E4:E89,"Keskitason poikkeama")</f>
        <v>0</v>
      </c>
      <c r="D39" s="1"/>
      <c r="E39" s="1"/>
      <c r="F39" s="1"/>
      <c r="G39" s="1"/>
      <c r="H39" s="1"/>
      <c r="I39" s="1"/>
      <c r="J39" s="1"/>
      <c r="K39" s="1"/>
      <c r="L39" s="18"/>
    </row>
    <row r="40" spans="1:12" x14ac:dyDescent="0.25">
      <c r="A40" s="13"/>
      <c r="B40" s="2" t="s">
        <v>21</v>
      </c>
      <c r="C40" s="2">
        <f>COUNTIF('2b - Osa-alueet 2-11'!E4:E89,"Vakava poikkeama")</f>
        <v>0</v>
      </c>
      <c r="D40" s="1"/>
      <c r="E40" s="1"/>
      <c r="F40" s="1"/>
      <c r="G40" s="1"/>
      <c r="H40" s="1"/>
      <c r="I40" s="1"/>
      <c r="J40" s="1"/>
      <c r="K40" s="1"/>
      <c r="L40" s="18"/>
    </row>
    <row r="41" spans="1:12" x14ac:dyDescent="0.25">
      <c r="A41" s="13"/>
      <c r="B41" s="2" t="s">
        <v>6</v>
      </c>
      <c r="C41" s="2">
        <f>COUNTIF('2b - Osa-alueet 2-11'!E4:E89,"Ei sovellu")</f>
        <v>0</v>
      </c>
      <c r="D41" s="1"/>
      <c r="E41" s="1"/>
      <c r="F41" s="1"/>
      <c r="G41" s="1"/>
      <c r="H41" s="1"/>
      <c r="I41" s="1"/>
      <c r="J41" s="1"/>
      <c r="K41" s="1"/>
      <c r="L41" s="18"/>
    </row>
    <row r="42" spans="1:12" x14ac:dyDescent="0.25">
      <c r="A42" s="13"/>
      <c r="B42" s="2" t="s">
        <v>14</v>
      </c>
      <c r="C42" s="20">
        <f>(C37/C33)*100</f>
        <v>0</v>
      </c>
      <c r="D42" s="1"/>
      <c r="E42" s="1"/>
      <c r="F42" s="1"/>
      <c r="G42" s="1"/>
      <c r="H42" s="1"/>
      <c r="I42" s="1"/>
      <c r="J42" s="1"/>
      <c r="K42" s="1"/>
      <c r="L42" s="18"/>
    </row>
    <row r="43" spans="1:12" x14ac:dyDescent="0.25">
      <c r="A43" s="13"/>
      <c r="B43" s="2" t="s">
        <v>24</v>
      </c>
      <c r="C43" s="20">
        <f>(C38/C33)*100</f>
        <v>0</v>
      </c>
      <c r="D43" s="1"/>
      <c r="E43" s="1"/>
      <c r="F43" s="1"/>
      <c r="G43" s="1"/>
      <c r="H43" s="1"/>
      <c r="I43" s="1"/>
      <c r="J43" s="1"/>
      <c r="K43" s="1"/>
      <c r="L43" s="18"/>
    </row>
    <row r="44" spans="1:12" x14ac:dyDescent="0.25">
      <c r="A44" s="13"/>
      <c r="B44" s="2" t="s">
        <v>25</v>
      </c>
      <c r="C44" s="20">
        <f>(C39/C33)*100</f>
        <v>0</v>
      </c>
      <c r="D44" s="1"/>
      <c r="E44" s="1"/>
      <c r="F44" s="1"/>
      <c r="G44" s="1"/>
      <c r="H44" s="1"/>
      <c r="I44" s="1"/>
      <c r="J44" s="1"/>
      <c r="K44" s="1"/>
      <c r="L44" s="18"/>
    </row>
    <row r="45" spans="1:12" x14ac:dyDescent="0.25">
      <c r="A45" s="13"/>
      <c r="B45" s="2" t="s">
        <v>26</v>
      </c>
      <c r="C45" s="20">
        <f>(C40/C33)*100</f>
        <v>0</v>
      </c>
      <c r="D45" s="1"/>
      <c r="E45" s="1"/>
      <c r="F45" s="1"/>
      <c r="G45" s="1"/>
      <c r="H45" s="1"/>
      <c r="I45" s="1"/>
      <c r="J45" s="1"/>
      <c r="K45" s="1"/>
      <c r="L45" s="18"/>
    </row>
    <row r="46" spans="1:12" x14ac:dyDescent="0.25">
      <c r="A46" s="13"/>
      <c r="B46" s="2" t="s">
        <v>15</v>
      </c>
      <c r="C46" s="20">
        <f>(C41/C33)*100</f>
        <v>0</v>
      </c>
      <c r="D46" s="1"/>
      <c r="E46" s="1"/>
      <c r="F46" s="1"/>
      <c r="G46" s="1"/>
      <c r="H46" s="1"/>
      <c r="I46" s="1"/>
      <c r="J46" s="1"/>
      <c r="K46" s="1"/>
      <c r="L46" s="18"/>
    </row>
    <row r="47" spans="1:12" x14ac:dyDescent="0.25">
      <c r="A47" s="13"/>
      <c r="B47" s="2" t="s">
        <v>16</v>
      </c>
      <c r="C47" s="20">
        <f>(C35/C33)*100</f>
        <v>100</v>
      </c>
      <c r="D47" s="1"/>
      <c r="E47" s="1"/>
      <c r="F47" s="1"/>
      <c r="G47" s="1"/>
      <c r="H47" s="1"/>
      <c r="I47" s="1"/>
      <c r="J47" s="1"/>
      <c r="K47" s="1"/>
      <c r="L47" s="18"/>
    </row>
    <row r="48" spans="1:12" x14ac:dyDescent="0.25">
      <c r="A48" s="13"/>
      <c r="B48" s="1"/>
      <c r="C48" s="1"/>
      <c r="D48" s="1"/>
      <c r="E48" s="1"/>
      <c r="F48" s="1"/>
      <c r="G48" s="1"/>
      <c r="H48" s="1"/>
      <c r="I48" s="1"/>
      <c r="J48" s="1"/>
      <c r="K48" s="1"/>
      <c r="L48" s="18"/>
    </row>
    <row r="49" spans="1:12" x14ac:dyDescent="0.25">
      <c r="A49" s="22"/>
      <c r="B49" s="23"/>
      <c r="C49" s="23"/>
      <c r="D49" s="23"/>
      <c r="E49" s="23"/>
      <c r="F49" s="23"/>
      <c r="G49" s="23"/>
      <c r="H49" s="23"/>
      <c r="I49" s="23"/>
      <c r="J49" s="23"/>
      <c r="K49" s="23"/>
      <c r="L49" s="24"/>
    </row>
  </sheetData>
  <mergeCells count="7">
    <mergeCell ref="B32:C32"/>
    <mergeCell ref="A12:L12"/>
    <mergeCell ref="A1:L1"/>
    <mergeCell ref="A3:L3"/>
    <mergeCell ref="B2:K2"/>
    <mergeCell ref="B5:C5"/>
    <mergeCell ref="B14:C14"/>
  </mergeCells>
  <conditionalFormatting sqref="C9:E10">
    <cfRule type="cellIs" dxfId="5" priority="22" stopIfTrue="1" operator="equal">
      <formula>100</formula>
    </cfRule>
  </conditionalFormatting>
  <conditionalFormatting sqref="C37 C19">
    <cfRule type="cellIs" dxfId="4" priority="5" operator="greaterThan">
      <formula>0</formula>
    </cfRule>
  </conditionalFormatting>
  <conditionalFormatting sqref="C20 C38">
    <cfRule type="cellIs" dxfId="3" priority="4" operator="greaterThan">
      <formula>0</formula>
    </cfRule>
  </conditionalFormatting>
  <conditionalFormatting sqref="C39 C21">
    <cfRule type="cellIs" dxfId="2" priority="3" operator="greaterThan">
      <formula>0</formula>
    </cfRule>
  </conditionalFormatting>
  <conditionalFormatting sqref="C22 C40">
    <cfRule type="cellIs" dxfId="1" priority="2" operator="greaterThan">
      <formula>0</formula>
    </cfRule>
  </conditionalFormatting>
  <conditionalFormatting sqref="C23 C41">
    <cfRule type="cellIs" dxfId="0" priority="1" operator="greaterThan">
      <formula>0</formula>
    </cfRule>
  </conditionalFormatting>
  <pageMargins left="0.23622047244094491" right="0.23622047244094491" top="0.94488188976377963" bottom="0.74803149606299213" header="0.31496062992125984" footer="0.31496062992125984"/>
  <pageSetup paperSize="9" orientation="landscape" r:id="rId1"/>
  <headerFooter alignWithMargins="0">
    <oddHeader>&amp;R&amp;"Verdana,Regular"&amp;P (&amp;N)</oddHeader>
    <oddFooter>&amp;R&amp;D</oddFooter>
  </headerFooter>
  <rowBreaks count="1" manualBreakCount="1">
    <brk id="3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Ohje</vt:lpstr>
      <vt:lpstr>1 - Lähtötiedot</vt:lpstr>
      <vt:lpstr>2a - Osa-alue 1 - Esiehdot</vt:lpstr>
      <vt:lpstr>2b - Osa-alueet 2-11</vt:lpstr>
      <vt:lpstr>3 - Tilastoja</vt:lpstr>
      <vt:lpstr>'2a - Osa-alue 1 - Esiehdot'!_ftn1</vt:lpstr>
      <vt:lpstr>'2a - Osa-alue 1 - Esiehdot'!_ftn2</vt:lpstr>
      <vt:lpstr>'2a - Osa-alue 1 - Esiehdot'!_ftnref1</vt:lpstr>
      <vt:lpstr>'2a - Osa-alue 1 - Esiehdot'!_ftnref2</vt:lpstr>
      <vt:lpstr>'3 - Tilastoja'!Print_Titles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2015-01-28T12:13:45Z</dcterms:created>
  <dcterms:modified xsi:type="dcterms:W3CDTF">2020-03-23T06:23:50Z</dcterms:modified>
</cp:coreProperties>
</file>